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J 2014\Dagskrá\2017\"/>
    </mc:Choice>
  </mc:AlternateContent>
  <bookViews>
    <workbookView xWindow="0" yWindow="0" windowWidth="19365" windowHeight="9330" tabRatio="787"/>
  </bookViews>
  <sheets>
    <sheet name="Áhorfspunktar" sheetId="125" r:id="rId1"/>
    <sheet name="Áhorfspunktar 12-80" sheetId="119" state="hidden" r:id="rId2"/>
    <sheet name="Áhorfspunktar 18-59" sheetId="121" state="hidden" r:id="rId3"/>
    <sheet name="Áhorfspunktar 16-35" sheetId="122" state="hidden" r:id="rId4"/>
    <sheet name="Áhorfspunktar 25-59 konur" sheetId="123" state="hidden" r:id="rId5"/>
    <sheet name="Áhorfspunktar 25-59 karlar" sheetId="124" state="hidden" r:id="rId6"/>
    <sheet name="Sekúnduverðskrá" sheetId="126" state="hidden" r:id="rId7"/>
    <sheet name="Áhorfspunktar - verðskrá" sheetId="120" r:id="rId8"/>
    <sheet name="Premium - verðskrá" sheetId="127" r:id="rId9"/>
  </sheets>
  <definedNames>
    <definedName name="Áhorfsflokkar">Áhorfspunktar!$AA$2:$AA$6</definedName>
    <definedName name="_xlnm.Print_Area" localSheetId="0">Áhorfspunktar!$A$1:$V$62</definedName>
    <definedName name="_xlnm.Print_Area" localSheetId="7">'Áhorfspunktar - verðskrá'!$A$1:$P$66</definedName>
    <definedName name="_xlnm.Print_Area" localSheetId="1">'Áhorfspunktar 12-80'!$B$1:$V$52</definedName>
    <definedName name="_xlnm.Print_Area" localSheetId="3">'Áhorfspunktar 16-35'!$A$1:$U$56</definedName>
    <definedName name="_xlnm.Print_Area" localSheetId="2">'Áhorfspunktar 18-59'!$A$1:$U$56</definedName>
    <definedName name="_xlnm.Print_Area" localSheetId="5">'Áhorfspunktar 25-59 karlar'!$A$1:$U$56</definedName>
    <definedName name="_xlnm.Print_Area" localSheetId="4">'Áhorfspunktar 25-59 konur'!$A$1:$U$56</definedName>
    <definedName name="_xlnm.Print_Area" localSheetId="8">'Premium - verðskrá'!$A$1:$I$30</definedName>
    <definedName name="_xlnm.Print_Area" localSheetId="6">Sekúnduverðskrá!$A$1:$U$56</definedName>
  </definedNames>
  <calcPr calcId="171027"/>
</workbook>
</file>

<file path=xl/calcChain.xml><?xml version="1.0" encoding="utf-8"?>
<calcChain xmlns="http://schemas.openxmlformats.org/spreadsheetml/2006/main">
  <c r="E4" i="126" l="1"/>
  <c r="H4" i="126" s="1"/>
  <c r="K4" i="126" s="1"/>
  <c r="N4" i="126" s="1"/>
  <c r="Q4" i="126" s="1"/>
  <c r="T4" i="126" s="1"/>
  <c r="B14" i="126" s="1"/>
  <c r="E14" i="126" s="1"/>
  <c r="H14" i="126" s="1"/>
  <c r="K14" i="126" s="1"/>
  <c r="N14" i="126" s="1"/>
  <c r="Q14" i="126" s="1"/>
  <c r="T14" i="126" s="1"/>
  <c r="B24" i="126" s="1"/>
  <c r="E24" i="126" s="1"/>
  <c r="H24" i="126" s="1"/>
  <c r="K24" i="126" s="1"/>
  <c r="N24" i="126" s="1"/>
  <c r="Q24" i="126" s="1"/>
  <c r="T24" i="126" s="1"/>
  <c r="B34" i="126" s="1"/>
  <c r="E34" i="126" s="1"/>
  <c r="H34" i="126" s="1"/>
  <c r="K34" i="126" s="1"/>
  <c r="N34" i="126" s="1"/>
  <c r="Q34" i="126" s="1"/>
  <c r="T34" i="126" s="1"/>
  <c r="B44" i="126" s="1"/>
  <c r="E44" i="126" s="1"/>
  <c r="H44" i="126" s="1"/>
  <c r="K44" i="126" s="1"/>
  <c r="N44" i="126" s="1"/>
  <c r="Q44" i="126" s="1"/>
  <c r="T44" i="126" s="1"/>
  <c r="B54" i="126" s="1"/>
  <c r="E54" i="126" s="1"/>
  <c r="H54" i="126" s="1"/>
  <c r="K54" i="126" s="1"/>
  <c r="N54" i="126" s="1"/>
  <c r="Q54" i="126" s="1"/>
  <c r="T54" i="126" s="1"/>
  <c r="E4" i="124"/>
  <c r="H4" i="124" s="1"/>
  <c r="K4" i="124" s="1"/>
  <c r="N4" i="124" s="1"/>
  <c r="Q4" i="124" s="1"/>
  <c r="T4" i="124" s="1"/>
  <c r="B14" i="124" s="1"/>
  <c r="E14" i="124" s="1"/>
  <c r="H14" i="124" s="1"/>
  <c r="K14" i="124" s="1"/>
  <c r="N14" i="124" s="1"/>
  <c r="Q14" i="124" s="1"/>
  <c r="T14" i="124" s="1"/>
  <c r="B24" i="124" s="1"/>
  <c r="E24" i="124" s="1"/>
  <c r="H24" i="124" s="1"/>
  <c r="K24" i="124" s="1"/>
  <c r="N24" i="124" s="1"/>
  <c r="Q24" i="124" s="1"/>
  <c r="T24" i="124" s="1"/>
  <c r="B34" i="124" s="1"/>
  <c r="E34" i="124" s="1"/>
  <c r="H34" i="124" s="1"/>
  <c r="K34" i="124" s="1"/>
  <c r="N34" i="124" s="1"/>
  <c r="Q34" i="124" s="1"/>
  <c r="T34" i="124" s="1"/>
  <c r="B44" i="124" s="1"/>
  <c r="E44" i="124" s="1"/>
  <c r="H44" i="124" s="1"/>
  <c r="K44" i="124" s="1"/>
  <c r="N44" i="124" s="1"/>
  <c r="Q44" i="124" s="1"/>
  <c r="T44" i="124" s="1"/>
  <c r="B54" i="124" s="1"/>
  <c r="E54" i="124" s="1"/>
  <c r="H54" i="124" s="1"/>
  <c r="K54" i="124" s="1"/>
  <c r="N54" i="124" s="1"/>
  <c r="Q54" i="124" s="1"/>
  <c r="T54" i="124" s="1"/>
  <c r="E4" i="123"/>
  <c r="H4" i="123" s="1"/>
  <c r="K4" i="123" s="1"/>
  <c r="N4" i="123" s="1"/>
  <c r="Q4" i="123" s="1"/>
  <c r="T4" i="123" s="1"/>
  <c r="B14" i="123" s="1"/>
  <c r="E14" i="123" s="1"/>
  <c r="H14" i="123" s="1"/>
  <c r="K14" i="123" s="1"/>
  <c r="N14" i="123" s="1"/>
  <c r="Q14" i="123" s="1"/>
  <c r="T14" i="123" s="1"/>
  <c r="B24" i="123" s="1"/>
  <c r="E24" i="123" s="1"/>
  <c r="H24" i="123" s="1"/>
  <c r="K24" i="123" s="1"/>
  <c r="N24" i="123" s="1"/>
  <c r="Q24" i="123" s="1"/>
  <c r="T24" i="123" s="1"/>
  <c r="B34" i="123" s="1"/>
  <c r="E34" i="123" s="1"/>
  <c r="H34" i="123" s="1"/>
  <c r="K34" i="123" s="1"/>
  <c r="N34" i="123" s="1"/>
  <c r="Q34" i="123" s="1"/>
  <c r="T34" i="123" s="1"/>
  <c r="B44" i="123" s="1"/>
  <c r="E44" i="123" s="1"/>
  <c r="H44" i="123" s="1"/>
  <c r="K44" i="123" s="1"/>
  <c r="N44" i="123" s="1"/>
  <c r="Q44" i="123" s="1"/>
  <c r="T44" i="123" s="1"/>
  <c r="B54" i="123" s="1"/>
  <c r="E54" i="123" s="1"/>
  <c r="H54" i="123" s="1"/>
  <c r="K54" i="123" s="1"/>
  <c r="N54" i="123" s="1"/>
  <c r="Q54" i="123" s="1"/>
  <c r="T54" i="123" s="1"/>
  <c r="E4" i="122"/>
  <c r="H4" i="122" s="1"/>
  <c r="K4" i="122" s="1"/>
  <c r="N4" i="122" s="1"/>
  <c r="Q4" i="122" s="1"/>
  <c r="T4" i="122" s="1"/>
  <c r="B14" i="122" s="1"/>
  <c r="E14" i="122" s="1"/>
  <c r="H14" i="122" s="1"/>
  <c r="K14" i="122" s="1"/>
  <c r="N14" i="122" s="1"/>
  <c r="Q14" i="122" s="1"/>
  <c r="T14" i="122" s="1"/>
  <c r="B24" i="122" s="1"/>
  <c r="E24" i="122" s="1"/>
  <c r="H24" i="122" s="1"/>
  <c r="K24" i="122" s="1"/>
  <c r="N24" i="122" s="1"/>
  <c r="Q24" i="122" s="1"/>
  <c r="T24" i="122" s="1"/>
  <c r="B34" i="122" s="1"/>
  <c r="E34" i="122" s="1"/>
  <c r="H34" i="122" s="1"/>
  <c r="K34" i="122" s="1"/>
  <c r="N34" i="122" s="1"/>
  <c r="Q34" i="122" s="1"/>
  <c r="T34" i="122" s="1"/>
  <c r="B44" i="122" s="1"/>
  <c r="E44" i="122" s="1"/>
  <c r="H44" i="122" s="1"/>
  <c r="K44" i="122" s="1"/>
  <c r="N44" i="122" s="1"/>
  <c r="Q44" i="122" s="1"/>
  <c r="T44" i="122" s="1"/>
  <c r="B54" i="122" s="1"/>
  <c r="E54" i="122" s="1"/>
  <c r="H54" i="122" s="1"/>
  <c r="K54" i="122" s="1"/>
  <c r="N54" i="122" s="1"/>
  <c r="Q54" i="122" s="1"/>
  <c r="T54" i="122" s="1"/>
  <c r="E4" i="121"/>
  <c r="H4" i="121" s="1"/>
  <c r="K4" i="121" s="1"/>
  <c r="N4" i="121" s="1"/>
  <c r="Q4" i="121" s="1"/>
  <c r="T4" i="121" s="1"/>
  <c r="B14" i="121" s="1"/>
  <c r="E14" i="121" s="1"/>
  <c r="H14" i="121" s="1"/>
  <c r="K14" i="121" s="1"/>
  <c r="N14" i="121" s="1"/>
  <c r="Q14" i="121" s="1"/>
  <c r="T14" i="121" s="1"/>
  <c r="B24" i="121" s="1"/>
  <c r="E24" i="121" s="1"/>
  <c r="H24" i="121" s="1"/>
  <c r="K24" i="121" s="1"/>
  <c r="N24" i="121" s="1"/>
  <c r="Q24" i="121" s="1"/>
  <c r="T24" i="121" s="1"/>
  <c r="B34" i="121" s="1"/>
  <c r="E34" i="121" s="1"/>
  <c r="H34" i="121" s="1"/>
  <c r="K34" i="121" s="1"/>
  <c r="N34" i="121" s="1"/>
  <c r="Q34" i="121" s="1"/>
  <c r="T34" i="121" s="1"/>
  <c r="B44" i="121" s="1"/>
  <c r="E44" i="121" s="1"/>
  <c r="H44" i="121" s="1"/>
  <c r="K44" i="121" s="1"/>
  <c r="N44" i="121" s="1"/>
  <c r="Q44" i="121" s="1"/>
  <c r="T44" i="121" s="1"/>
  <c r="B54" i="121" s="1"/>
  <c r="E54" i="121" s="1"/>
  <c r="H54" i="121" s="1"/>
  <c r="K54" i="121" s="1"/>
  <c r="N54" i="121" s="1"/>
  <c r="Q54" i="121" s="1"/>
  <c r="T54" i="121" s="1"/>
  <c r="V62" i="126"/>
  <c r="V59" i="126"/>
  <c r="V55" i="126"/>
  <c r="V56" i="126"/>
  <c r="V61" i="126"/>
  <c r="V58" i="126"/>
  <c r="V57" i="126"/>
  <c r="V60" i="126"/>
  <c r="P61" i="124"/>
  <c r="P51" i="124"/>
  <c r="P41" i="124"/>
  <c r="P31" i="124"/>
  <c r="P21" i="124"/>
  <c r="P61" i="123"/>
  <c r="P51" i="123"/>
  <c r="P41" i="123"/>
  <c r="P31" i="123"/>
  <c r="P21" i="123"/>
  <c r="P61" i="122"/>
  <c r="P51" i="122"/>
  <c r="P41" i="122"/>
  <c r="P31" i="122"/>
  <c r="P21" i="122"/>
  <c r="P61" i="121"/>
  <c r="P51" i="121"/>
  <c r="P41" i="121"/>
  <c r="P31" i="121"/>
  <c r="P21" i="121"/>
  <c r="V62" i="124"/>
  <c r="V59" i="124"/>
  <c r="V55" i="124"/>
  <c r="P11" i="124"/>
  <c r="V56" i="124"/>
  <c r="V61" i="124"/>
  <c r="V58" i="124"/>
  <c r="V57" i="124"/>
  <c r="V60" i="124"/>
  <c r="V62" i="123"/>
  <c r="V59" i="123"/>
  <c r="V55" i="123"/>
  <c r="P11" i="123"/>
  <c r="V56" i="123"/>
  <c r="V61" i="123"/>
  <c r="V58" i="123"/>
  <c r="V57" i="123"/>
  <c r="V60" i="123"/>
  <c r="V62" i="122"/>
  <c r="V59" i="122"/>
  <c r="V55" i="122"/>
  <c r="P11" i="122"/>
  <c r="V56" i="122"/>
  <c r="V61" i="122"/>
  <c r="V58" i="122"/>
  <c r="V57" i="122"/>
  <c r="V60" i="122"/>
  <c r="V62" i="121"/>
  <c r="V59" i="121"/>
  <c r="V55" i="121"/>
  <c r="P11" i="121"/>
  <c r="V57" i="121"/>
  <c r="V56" i="121"/>
  <c r="V61" i="121"/>
  <c r="V58" i="121"/>
  <c r="V60" i="121"/>
  <c r="P61" i="119" l="1"/>
  <c r="P51" i="119"/>
  <c r="P41" i="119"/>
  <c r="P31" i="119"/>
  <c r="P21" i="119"/>
  <c r="V60" i="119" l="1"/>
  <c r="V55" i="119"/>
  <c r="V56" i="119"/>
  <c r="V59" i="119"/>
  <c r="V61" i="119"/>
  <c r="V62" i="119"/>
  <c r="V58" i="119"/>
  <c r="V57" i="119"/>
  <c r="P11" i="119"/>
  <c r="E4" i="119" l="1"/>
  <c r="H4" i="119" s="1"/>
  <c r="K4" i="119" s="1"/>
  <c r="N4" i="119" s="1"/>
  <c r="Q4" i="119" s="1"/>
  <c r="T4" i="119" s="1"/>
  <c r="B14" i="119" s="1"/>
  <c r="E14" i="119" s="1"/>
  <c r="H14" i="119" s="1"/>
  <c r="K14" i="119" s="1"/>
  <c r="N14" i="119" s="1"/>
  <c r="Q14" i="119" s="1"/>
  <c r="T14" i="119" s="1"/>
  <c r="B24" i="119" s="1"/>
  <c r="E24" i="119" s="1"/>
  <c r="H24" i="119" s="1"/>
  <c r="K24" i="119" s="1"/>
  <c r="N24" i="119" s="1"/>
  <c r="Q24" i="119" s="1"/>
  <c r="T24" i="119" s="1"/>
  <c r="B34" i="119" s="1"/>
  <c r="E34" i="119" s="1"/>
  <c r="H34" i="119" s="1"/>
  <c r="K34" i="119" s="1"/>
  <c r="N34" i="119" s="1"/>
  <c r="Q34" i="119" s="1"/>
  <c r="T34" i="119" s="1"/>
  <c r="B44" i="119" s="1"/>
  <c r="E44" i="119" s="1"/>
  <c r="H44" i="119" s="1"/>
  <c r="K44" i="119" s="1"/>
  <c r="N44" i="119" s="1"/>
  <c r="Q44" i="119" s="1"/>
  <c r="T44" i="119" s="1"/>
  <c r="B54" i="119" s="1"/>
  <c r="E54" i="119" s="1"/>
  <c r="H54" i="119" s="1"/>
  <c r="K54" i="119" s="1"/>
  <c r="N54" i="119" s="1"/>
  <c r="Q54" i="119" s="1"/>
  <c r="T54" i="119" s="1"/>
  <c r="I30" i="127" l="1"/>
  <c r="H30" i="127"/>
  <c r="G30" i="127"/>
  <c r="F30" i="127"/>
  <c r="E30" i="127"/>
  <c r="D30" i="127"/>
  <c r="C30" i="127"/>
  <c r="I29" i="127"/>
  <c r="H29" i="127"/>
  <c r="G29" i="127"/>
  <c r="F29" i="127"/>
  <c r="E29" i="127"/>
  <c r="D29" i="127"/>
  <c r="C29" i="127"/>
  <c r="I28" i="127"/>
  <c r="H28" i="127"/>
  <c r="G28" i="127"/>
  <c r="F28" i="127"/>
  <c r="E28" i="127"/>
  <c r="D28" i="127"/>
  <c r="C28" i="127"/>
  <c r="I27" i="127"/>
  <c r="H27" i="127"/>
  <c r="G27" i="127"/>
  <c r="F27" i="127"/>
  <c r="E27" i="127"/>
  <c r="D27" i="127"/>
  <c r="C27" i="127"/>
  <c r="I26" i="127"/>
  <c r="H26" i="127"/>
  <c r="G26" i="127"/>
  <c r="F26" i="127"/>
  <c r="E26" i="127"/>
  <c r="D26" i="127"/>
  <c r="C26" i="127"/>
  <c r="I25" i="127"/>
  <c r="H25" i="127"/>
  <c r="G25" i="127"/>
  <c r="F25" i="127"/>
  <c r="E25" i="127"/>
  <c r="D25" i="127"/>
  <c r="C25" i="127"/>
  <c r="I24" i="127"/>
  <c r="H24" i="127"/>
  <c r="G24" i="127"/>
  <c r="F24" i="127"/>
  <c r="E24" i="127"/>
  <c r="D24" i="127"/>
  <c r="C24" i="127"/>
  <c r="I23" i="127"/>
  <c r="H23" i="127"/>
  <c r="G23" i="127"/>
  <c r="F23" i="127"/>
  <c r="E23" i="127"/>
  <c r="D23" i="127"/>
  <c r="C23" i="127"/>
  <c r="I22" i="127"/>
  <c r="H22" i="127"/>
  <c r="G22" i="127"/>
  <c r="F22" i="127"/>
  <c r="E22" i="127"/>
  <c r="D22" i="127"/>
  <c r="C22" i="127"/>
  <c r="I21" i="127"/>
  <c r="H21" i="127"/>
  <c r="G21" i="127"/>
  <c r="F21" i="127"/>
  <c r="E21" i="127"/>
  <c r="D21" i="127"/>
  <c r="C21" i="127"/>
  <c r="E4" i="125" l="1"/>
  <c r="H4" i="125" s="1"/>
  <c r="K4" i="125" s="1"/>
  <c r="N4" i="125" s="1"/>
  <c r="Q4" i="125" s="1"/>
  <c r="T4" i="125" s="1"/>
  <c r="H3" i="125" l="1"/>
  <c r="B14" i="125" l="1"/>
  <c r="E14" i="125" s="1"/>
  <c r="H14" i="125" s="1"/>
  <c r="K14" i="125" s="1"/>
  <c r="N14" i="125" s="1"/>
  <c r="Q14" i="125" s="1"/>
  <c r="T14" i="125" s="1"/>
  <c r="AA8" i="125"/>
  <c r="AB8" i="125" s="1"/>
  <c r="P11" i="125"/>
  <c r="P21" i="125"/>
  <c r="P31" i="125"/>
  <c r="P41" i="125"/>
  <c r="P51" i="125"/>
  <c r="P61" i="125"/>
  <c r="G5" i="125"/>
  <c r="G15" i="125"/>
  <c r="G25" i="125"/>
  <c r="G35" i="125"/>
  <c r="G45" i="125"/>
  <c r="J45" i="125"/>
  <c r="J46" i="125"/>
  <c r="J59" i="125"/>
  <c r="J56" i="125"/>
  <c r="J60" i="125"/>
  <c r="J55" i="125"/>
  <c r="J57" i="125"/>
  <c r="J61" i="125"/>
  <c r="J58" i="125"/>
  <c r="J62" i="125"/>
  <c r="M59" i="125"/>
  <c r="M56" i="125"/>
  <c r="M60" i="125"/>
  <c r="M57" i="125"/>
  <c r="M61" i="125"/>
  <c r="M55" i="125"/>
  <c r="M58" i="125"/>
  <c r="M62" i="125"/>
  <c r="P59" i="125"/>
  <c r="P56" i="125"/>
  <c r="P60" i="125"/>
  <c r="P55" i="125"/>
  <c r="P57" i="125"/>
  <c r="P58" i="125"/>
  <c r="P62" i="125"/>
  <c r="S55" i="125"/>
  <c r="S60" i="125"/>
  <c r="S57" i="125"/>
  <c r="S61" i="125"/>
  <c r="S59" i="125"/>
  <c r="S56" i="125"/>
  <c r="S58" i="125"/>
  <c r="S62" i="125"/>
  <c r="V45" i="125"/>
  <c r="V49" i="125"/>
  <c r="V46" i="125"/>
  <c r="V50" i="125"/>
  <c r="V47" i="125"/>
  <c r="V51" i="125"/>
  <c r="V48" i="125"/>
  <c r="V52" i="125"/>
  <c r="S45" i="125"/>
  <c r="S49" i="125"/>
  <c r="S46" i="125"/>
  <c r="S47" i="125"/>
  <c r="S51" i="125"/>
  <c r="S50" i="125"/>
  <c r="S48" i="125"/>
  <c r="S52" i="125"/>
  <c r="P45" i="125"/>
  <c r="P49" i="125"/>
  <c r="P50" i="125"/>
  <c r="P47" i="125"/>
  <c r="P46" i="125"/>
  <c r="P48" i="125"/>
  <c r="P52" i="125"/>
  <c r="M45" i="125"/>
  <c r="J35" i="125"/>
  <c r="J36" i="125"/>
  <c r="M35" i="125"/>
  <c r="P36" i="125"/>
  <c r="S40" i="125"/>
  <c r="S37" i="125"/>
  <c r="S41" i="125"/>
  <c r="S35" i="125"/>
  <c r="S39" i="125"/>
  <c r="S36" i="125"/>
  <c r="S38" i="125"/>
  <c r="S42" i="125"/>
  <c r="V35" i="125"/>
  <c r="V39" i="125"/>
  <c r="V36" i="125"/>
  <c r="V40" i="125"/>
  <c r="V37" i="125"/>
  <c r="V41" i="125"/>
  <c r="V38" i="125"/>
  <c r="V42" i="125"/>
  <c r="J27" i="125"/>
  <c r="J28" i="125"/>
  <c r="J25" i="125"/>
  <c r="J26" i="125"/>
  <c r="M30" i="125"/>
  <c r="M25" i="125"/>
  <c r="M26" i="125"/>
  <c r="M27" i="125"/>
  <c r="M31" i="125"/>
  <c r="M29" i="125"/>
  <c r="M28" i="125"/>
  <c r="M32" i="125"/>
  <c r="J32" i="125"/>
  <c r="J31" i="125"/>
  <c r="J30" i="125"/>
  <c r="J29" i="125"/>
  <c r="P32" i="125"/>
  <c r="P28" i="125"/>
  <c r="P27" i="125"/>
  <c r="P29" i="125"/>
  <c r="P30" i="125"/>
  <c r="P26" i="125"/>
  <c r="S31" i="125"/>
  <c r="S30" i="125"/>
  <c r="S32" i="125"/>
  <c r="S29" i="125"/>
  <c r="S27" i="125"/>
  <c r="S26" i="125"/>
  <c r="S25" i="125"/>
  <c r="V29" i="125"/>
  <c r="V32" i="125"/>
  <c r="V28" i="125"/>
  <c r="V31" i="125"/>
  <c r="V27" i="125"/>
  <c r="V30" i="125"/>
  <c r="V26" i="125"/>
  <c r="J16" i="125"/>
  <c r="J15" i="125"/>
  <c r="P18" i="125"/>
  <c r="P17" i="125"/>
  <c r="P19" i="125"/>
  <c r="P22" i="125"/>
  <c r="P20" i="125"/>
  <c r="P16" i="125"/>
  <c r="S18" i="125"/>
  <c r="S17" i="125"/>
  <c r="S16" i="125"/>
  <c r="S15" i="125"/>
  <c r="V19" i="125"/>
  <c r="V18" i="125"/>
  <c r="V21" i="125"/>
  <c r="V17" i="125"/>
  <c r="V20" i="125"/>
  <c r="V16" i="125"/>
  <c r="V22" i="125"/>
  <c r="V9" i="125"/>
  <c r="V8" i="125"/>
  <c r="V11" i="125"/>
  <c r="V7" i="125"/>
  <c r="V12" i="125"/>
  <c r="V10" i="125"/>
  <c r="V6" i="125"/>
  <c r="S7" i="125"/>
  <c r="S6" i="125"/>
  <c r="S5" i="125"/>
  <c r="P12" i="125"/>
  <c r="P5" i="125"/>
  <c r="J6" i="125"/>
  <c r="J5" i="125"/>
  <c r="D5" i="125"/>
  <c r="D15" i="125"/>
  <c r="D25" i="125"/>
  <c r="D45" i="125"/>
  <c r="D35" i="125"/>
  <c r="G16" i="125"/>
  <c r="J17" i="125"/>
  <c r="D41" i="125"/>
  <c r="S12" i="125"/>
  <c r="P40" i="125"/>
  <c r="G20" i="125"/>
  <c r="M51" i="125"/>
  <c r="J20" i="125"/>
  <c r="G42" i="125"/>
  <c r="P7" i="125"/>
  <c r="V25" i="125"/>
  <c r="G46" i="125"/>
  <c r="D37" i="125"/>
  <c r="P10" i="125"/>
  <c r="G9" i="125"/>
  <c r="M19" i="125"/>
  <c r="M21" i="125"/>
  <c r="J19" i="125"/>
  <c r="M22" i="125"/>
  <c r="J8" i="125"/>
  <c r="G30" i="125"/>
  <c r="M10" i="125"/>
  <c r="G58" i="125"/>
  <c r="S10" i="125"/>
  <c r="S11" i="125"/>
  <c r="M36" i="125"/>
  <c r="G56" i="125"/>
  <c r="M50" i="125"/>
  <c r="J12" i="125"/>
  <c r="G11" i="125"/>
  <c r="G52" i="125"/>
  <c r="J10" i="125"/>
  <c r="M20" i="125"/>
  <c r="G12" i="125"/>
  <c r="V5" i="125"/>
  <c r="G21" i="125"/>
  <c r="J41" i="125"/>
  <c r="J52" i="125"/>
  <c r="D38" i="125"/>
  <c r="M6" i="125"/>
  <c r="V60" i="125"/>
  <c r="G38" i="125"/>
  <c r="V61" i="125"/>
  <c r="M9" i="125"/>
  <c r="G61" i="125"/>
  <c r="M49" i="125"/>
  <c r="J49" i="125"/>
  <c r="V55" i="125"/>
  <c r="M41" i="125"/>
  <c r="J21" i="125"/>
  <c r="J50" i="125"/>
  <c r="J48" i="125"/>
  <c r="J39" i="125"/>
  <c r="M38" i="125"/>
  <c r="J22" i="125"/>
  <c r="P39" i="125"/>
  <c r="S28" i="125"/>
  <c r="G59" i="125"/>
  <c r="J38" i="125"/>
  <c r="V15" i="125"/>
  <c r="G37" i="125"/>
  <c r="G29" i="125"/>
  <c r="S20" i="125"/>
  <c r="M46" i="125"/>
  <c r="P42" i="125"/>
  <c r="M7" i="125"/>
  <c r="P35" i="125"/>
  <c r="V57" i="125"/>
  <c r="J47" i="125"/>
  <c r="J11" i="125"/>
  <c r="D39" i="125"/>
  <c r="J42" i="125"/>
  <c r="V56" i="125"/>
  <c r="G39" i="125"/>
  <c r="G7" i="125"/>
  <c r="G49" i="125"/>
  <c r="J9" i="125"/>
  <c r="J40" i="125"/>
  <c r="D36" i="125"/>
  <c r="G60" i="125"/>
  <c r="G48" i="125"/>
  <c r="G22" i="125"/>
  <c r="J51" i="125"/>
  <c r="M39" i="125"/>
  <c r="P25" i="125"/>
  <c r="S8" i="125"/>
  <c r="G50" i="125"/>
  <c r="M16" i="125"/>
  <c r="M48" i="125"/>
  <c r="P37" i="125"/>
  <c r="G32" i="125"/>
  <c r="M12" i="125"/>
  <c r="S21" i="125"/>
  <c r="J37" i="125"/>
  <c r="G26" i="125"/>
  <c r="S9" i="125"/>
  <c r="V58" i="125"/>
  <c r="G57" i="125"/>
  <c r="P15" i="125"/>
  <c r="J7" i="125"/>
  <c r="G41" i="125"/>
  <c r="M5" i="125"/>
  <c r="D40" i="125"/>
  <c r="V59" i="125"/>
  <c r="M15" i="125"/>
  <c r="P9" i="125"/>
  <c r="G19" i="125"/>
  <c r="S22" i="125"/>
  <c r="G27" i="125"/>
  <c r="G62" i="125"/>
  <c r="G55" i="125"/>
  <c r="G28" i="125"/>
  <c r="G17" i="125"/>
  <c r="M37" i="125"/>
  <c r="G18" i="125"/>
  <c r="G40" i="125"/>
  <c r="G10" i="125"/>
  <c r="M18" i="125"/>
  <c r="M47" i="125"/>
  <c r="G51" i="125"/>
  <c r="G8" i="125"/>
  <c r="J18" i="125"/>
  <c r="V62" i="125"/>
  <c r="M17" i="125"/>
  <c r="G36" i="125"/>
  <c r="M40" i="125"/>
  <c r="M11" i="125"/>
  <c r="P38" i="125"/>
  <c r="P8" i="125"/>
  <c r="S19" i="125"/>
  <c r="G31" i="125"/>
  <c r="P6" i="125"/>
  <c r="M8" i="125"/>
  <c r="G47" i="125"/>
  <c r="G6" i="125"/>
  <c r="M42" i="125"/>
  <c r="M52" i="125"/>
  <c r="B24" i="125" l="1"/>
  <c r="E24" i="125" s="1"/>
  <c r="H24" i="125" s="1"/>
  <c r="K24" i="125" s="1"/>
  <c r="N24" i="125" s="1"/>
  <c r="Q24" i="125" s="1"/>
  <c r="T24" i="125" s="1"/>
  <c r="B34" i="125" s="1"/>
  <c r="E34" i="125" s="1"/>
  <c r="H34" i="125" s="1"/>
  <c r="K34" i="125" s="1"/>
  <c r="N34" i="125" s="1"/>
  <c r="Q34" i="125" s="1"/>
  <c r="T34" i="125" s="1"/>
  <c r="D7" i="125"/>
  <c r="D28" i="125"/>
  <c r="D30" i="125"/>
  <c r="D18" i="125"/>
  <c r="D16" i="125"/>
  <c r="D42" i="125"/>
  <c r="D49" i="125"/>
  <c r="D61" i="125"/>
  <c r="D20" i="125"/>
  <c r="D31" i="125"/>
  <c r="D19" i="125"/>
  <c r="D29" i="125"/>
  <c r="D51" i="125"/>
  <c r="D47" i="125"/>
  <c r="D32" i="125"/>
  <c r="D52" i="125"/>
  <c r="D62" i="125"/>
  <c r="D22" i="125"/>
  <c r="D60" i="125"/>
  <c r="D57" i="125"/>
  <c r="D8" i="125"/>
  <c r="D50" i="125"/>
  <c r="D55" i="125"/>
  <c r="D17" i="125"/>
  <c r="D56" i="125"/>
  <c r="D26" i="125"/>
  <c r="D9" i="125"/>
  <c r="D27" i="125"/>
  <c r="D46" i="125"/>
  <c r="D6" i="125"/>
  <c r="D59" i="125"/>
  <c r="D10" i="125"/>
  <c r="D11" i="125"/>
  <c r="D12" i="125"/>
  <c r="D21" i="125"/>
  <c r="D48" i="125"/>
  <c r="D58" i="125"/>
  <c r="B44" i="125" l="1"/>
  <c r="E44" i="125" s="1"/>
  <c r="H44" i="125" s="1"/>
  <c r="K44" i="125" s="1"/>
  <c r="N44" i="125" s="1"/>
  <c r="Q44" i="125" s="1"/>
  <c r="T44" i="125" s="1"/>
  <c r="B54" i="125" l="1"/>
  <c r="E54" i="125" l="1"/>
  <c r="H54" i="125" l="1"/>
  <c r="K54" i="125" l="1"/>
  <c r="N54" i="125" l="1"/>
  <c r="Q54" i="125" l="1"/>
  <c r="T54" i="125" s="1"/>
</calcChain>
</file>

<file path=xl/sharedStrings.xml><?xml version="1.0" encoding="utf-8"?>
<sst xmlns="http://schemas.openxmlformats.org/spreadsheetml/2006/main" count="2621" uniqueCount="310">
  <si>
    <t>The Tonight Show</t>
  </si>
  <si>
    <t>The Late Late Show</t>
  </si>
  <si>
    <t>GRP (12+)</t>
  </si>
  <si>
    <t>Sjónvarp Símans</t>
  </si>
  <si>
    <t>SEK</t>
  </si>
  <si>
    <t>GRP verð</t>
  </si>
  <si>
    <t>18-59 ára</t>
  </si>
  <si>
    <t>TRP verð</t>
  </si>
  <si>
    <t>25-59 ára konur</t>
  </si>
  <si>
    <t>25-59 ára karlar</t>
  </si>
  <si>
    <t>Álag tímabila</t>
  </si>
  <si>
    <t>Maí</t>
  </si>
  <si>
    <t>16-35 ára</t>
  </si>
  <si>
    <t>Jan</t>
  </si>
  <si>
    <t>Feb</t>
  </si>
  <si>
    <t>Mar</t>
  </si>
  <si>
    <t>Apr</t>
  </si>
  <si>
    <t>Jún</t>
  </si>
  <si>
    <t>Júl</t>
  </si>
  <si>
    <t>Ágú</t>
  </si>
  <si>
    <t>Sep</t>
  </si>
  <si>
    <t>Nóv</t>
  </si>
  <si>
    <t>Okt</t>
  </si>
  <si>
    <t>Des</t>
  </si>
  <si>
    <t>12-80</t>
  </si>
  <si>
    <t>18-59</t>
  </si>
  <si>
    <t>16-35</t>
  </si>
  <si>
    <t>25-59 karlar</t>
  </si>
  <si>
    <t>25-59 konur</t>
  </si>
  <si>
    <t>Áhorfspunktar 12-80</t>
  </si>
  <si>
    <t>Áhorfspunktar 18-59</t>
  </si>
  <si>
    <t>Áhorfspunktar 16-35</t>
  </si>
  <si>
    <t>Áhorfspunktar 25-59 karlar</t>
  </si>
  <si>
    <t>Áhorfspunktar 25-59 konur</t>
  </si>
  <si>
    <t>Áhorfsspunktar</t>
  </si>
  <si>
    <t>Veldu markhóp</t>
  </si>
  <si>
    <t>Sek verð</t>
  </si>
  <si>
    <t>Sekverð</t>
  </si>
  <si>
    <t>Sekúnduverð</t>
  </si>
  <si>
    <t>Sekúnduverðskrá</t>
  </si>
  <si>
    <t>Dr. Phil</t>
  </si>
  <si>
    <t>10 sekúndur</t>
  </si>
  <si>
    <t>VOD birtingar</t>
  </si>
  <si>
    <t>Allt landið</t>
  </si>
  <si>
    <t>Hbsv</t>
  </si>
  <si>
    <t>VOD</t>
  </si>
  <si>
    <t>VeVe</t>
  </si>
  <si>
    <t>Nor</t>
  </si>
  <si>
    <t>Aus</t>
  </si>
  <si>
    <t>Suð</t>
  </si>
  <si>
    <t>Snes</t>
  </si>
  <si>
    <t>Þarf að bóka TRP með</t>
  </si>
  <si>
    <t>Grunnur</t>
  </si>
  <si>
    <t>RON</t>
  </si>
  <si>
    <t>SNES</t>
  </si>
  <si>
    <t>SUÐ</t>
  </si>
  <si>
    <t>NOR</t>
  </si>
  <si>
    <t>AUS</t>
  </si>
  <si>
    <t>VEVE</t>
  </si>
  <si>
    <t>Fjöldi VOD</t>
  </si>
  <si>
    <t>10 sek</t>
  </si>
  <si>
    <t>11 sek</t>
  </si>
  <si>
    <t>12 sek</t>
  </si>
  <si>
    <t>13 sek</t>
  </si>
  <si>
    <t>14 sek</t>
  </si>
  <si>
    <t>15 sek</t>
  </si>
  <si>
    <t>16 sek</t>
  </si>
  <si>
    <t>17 sek</t>
  </si>
  <si>
    <t>18 sek</t>
  </si>
  <si>
    <t>19 sek</t>
  </si>
  <si>
    <t>20 sek</t>
  </si>
  <si>
    <r>
      <t>VOD +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50 TRP</t>
    </r>
  </si>
  <si>
    <r>
      <t xml:space="preserve">VOD + </t>
    </r>
    <r>
      <rPr>
        <b/>
        <sz val="12"/>
        <color rgb="FFFFFF00"/>
        <rFont val="Calibri"/>
        <family val="2"/>
        <scheme val="minor"/>
      </rPr>
      <t>25 TRP</t>
    </r>
  </si>
  <si>
    <t>110% verðvísir</t>
  </si>
  <si>
    <t>Superstore (15:22)</t>
  </si>
  <si>
    <t>Million Dollar Listing (1:12)</t>
  </si>
  <si>
    <t>APB (5:13)</t>
  </si>
  <si>
    <t>Shades of Blue (8:13)</t>
  </si>
  <si>
    <t>Nurse Jackie (5:12)</t>
  </si>
  <si>
    <t>The Great Indoors (1:22)</t>
  </si>
  <si>
    <t>Royal Pains (3:8)</t>
  </si>
  <si>
    <t>Casual (5:10)</t>
  </si>
  <si>
    <t>American Housewife (20:23)</t>
  </si>
  <si>
    <t>Remedy (4:10)</t>
  </si>
  <si>
    <t>Imposters (4:10)</t>
  </si>
  <si>
    <t>Quantico (22:22)</t>
  </si>
  <si>
    <t>Sex &amp; Drugs &amp; Rock &amp; Roll (5:10)</t>
  </si>
  <si>
    <t>Making History (1:13)</t>
  </si>
  <si>
    <t>Pitch (3:13)</t>
  </si>
  <si>
    <t>How To Get Away With Murder (3:15)</t>
  </si>
  <si>
    <t>Better Things (5:10)</t>
  </si>
  <si>
    <t>The Wrong Mans (5:6)</t>
  </si>
  <si>
    <t>The Biggest Loser (11:18)</t>
  </si>
  <si>
    <t>The Bachelor (8:13)</t>
  </si>
  <si>
    <t>Under the Dome (5:13)</t>
  </si>
  <si>
    <t>Prison Break (3:23)</t>
  </si>
  <si>
    <t>The Good Place (10:13)</t>
  </si>
  <si>
    <t>How I Met Your Mother (5:22)</t>
  </si>
  <si>
    <t>The Voice Ísland (5:14)</t>
  </si>
  <si>
    <t>Friends With Better Lives (5:13)</t>
  </si>
  <si>
    <t>Glee (5:24)</t>
  </si>
  <si>
    <t>Four Weddings and a Funeral</t>
  </si>
  <si>
    <t>Friends with Benefits (5:13)</t>
  </si>
  <si>
    <t>This is Us (5:18)</t>
  </si>
  <si>
    <t>Psych (8:10)</t>
  </si>
  <si>
    <t>Twin Peaks (6:18)</t>
  </si>
  <si>
    <t>Mr. Robot (6:10)</t>
  </si>
  <si>
    <t>House of Lies (11:12)</t>
  </si>
  <si>
    <t>Penny Dreadful (9:9)</t>
  </si>
  <si>
    <t>Scorpion (24:25)</t>
  </si>
  <si>
    <t>Scream Queens (6:13)</t>
  </si>
  <si>
    <t>MacGyver (17:21)</t>
  </si>
  <si>
    <t>The Rum Diary</t>
  </si>
  <si>
    <t>The Affair (1:10)</t>
  </si>
  <si>
    <t>Queen of the South (1:13)</t>
  </si>
  <si>
    <t>Superstore (16:22)</t>
  </si>
  <si>
    <t>Million Dollar Listing (2:12)</t>
  </si>
  <si>
    <t>APB (6:13)</t>
  </si>
  <si>
    <t>Shades of Blue (9:13)</t>
  </si>
  <si>
    <t>Nurse Jackie (6:12)</t>
  </si>
  <si>
    <t>The Great Indoors (2:22)</t>
  </si>
  <si>
    <t>Royal Pains (4:8)</t>
  </si>
  <si>
    <t>Scorpion (25:25)</t>
  </si>
  <si>
    <t>Scream Queens (7:13)</t>
  </si>
  <si>
    <t>Casual (6:10)</t>
  </si>
  <si>
    <t>American Housewife (21:23)</t>
  </si>
  <si>
    <t>Remedy (5:10)</t>
  </si>
  <si>
    <t>Imposters (5:10)</t>
  </si>
  <si>
    <t>Bull (17:22)</t>
  </si>
  <si>
    <t>Making History (2:13)</t>
  </si>
  <si>
    <t>Pitch (4:13)</t>
  </si>
  <si>
    <t>How To Get Away With Murder (4:15)</t>
  </si>
  <si>
    <t>MacGyver (18:21)</t>
  </si>
  <si>
    <t>Better Things (6:10)</t>
  </si>
  <si>
    <t>The Wrong Mans (6:6)</t>
  </si>
  <si>
    <t>The Biggest Loser (12:18)</t>
  </si>
  <si>
    <t>The Bachelor (9:13)</t>
  </si>
  <si>
    <t>Under the Dome (6:13)</t>
  </si>
  <si>
    <t>Prison Break (4:23)</t>
  </si>
  <si>
    <t>Younger (4:12)</t>
  </si>
  <si>
    <t>How I Met Your Mother (12:22)</t>
  </si>
  <si>
    <t>The Voice Ísland (6:14)</t>
  </si>
  <si>
    <t>Friends With Better Lives (6:13)</t>
  </si>
  <si>
    <t>Glee (6:24)</t>
  </si>
  <si>
    <t>Silver Linings Playbook</t>
  </si>
  <si>
    <t>Midnight in Paris</t>
  </si>
  <si>
    <t>The Affair (6:10)</t>
  </si>
  <si>
    <t>Friends with Benefits (6:13)</t>
  </si>
  <si>
    <t>This is Us (6:18)</t>
  </si>
  <si>
    <t>Psych (9:10)</t>
  </si>
  <si>
    <t>Twin Peaks (7:18)</t>
  </si>
  <si>
    <t>Mr. Robot (7:10)</t>
  </si>
  <si>
    <t>House of Lies (12:12)</t>
  </si>
  <si>
    <t>Damien (1:10)</t>
  </si>
  <si>
    <t>Queen of the South (2:13)</t>
  </si>
  <si>
    <t>Superstore (17:22)</t>
  </si>
  <si>
    <t>Million Dollar Listing (3:12)</t>
  </si>
  <si>
    <t>APB (7:13)</t>
  </si>
  <si>
    <t>Nurse Jackie (7:12)</t>
  </si>
  <si>
    <t>The Great Indoors (3:22)</t>
  </si>
  <si>
    <t>Royal Pains (5:8)</t>
  </si>
  <si>
    <t>Star (1:12)</t>
  </si>
  <si>
    <t>Scream Queens (8:13)</t>
  </si>
  <si>
    <t>Casual (7:10)</t>
  </si>
  <si>
    <t>American Housewife (22:23)</t>
  </si>
  <si>
    <t>Remedy (6:10)</t>
  </si>
  <si>
    <t>Imposters (6:10)</t>
  </si>
  <si>
    <t>Bull (18:22)</t>
  </si>
  <si>
    <t>Making History (3:13)</t>
  </si>
  <si>
    <t>Pitch (5:13)</t>
  </si>
  <si>
    <t>How To Get Away With Murder (5:15)</t>
  </si>
  <si>
    <t>MacGyver (19:21)</t>
  </si>
  <si>
    <t>Better Things (7:10)</t>
  </si>
  <si>
    <t>The Wrong Mans (1:4)</t>
  </si>
  <si>
    <t>The Biggest Loser (13:18)</t>
  </si>
  <si>
    <t>The Bachelor (10:13)</t>
  </si>
  <si>
    <t>Under the Dome (7:13)</t>
  </si>
  <si>
    <t>Prison Break (5:23)</t>
  </si>
  <si>
    <t>King of Queens (1:25)</t>
  </si>
  <si>
    <t>Younger (11:12)</t>
  </si>
  <si>
    <t>How I Met Your Mother (19:22)</t>
  </si>
  <si>
    <t>The Voice Ísland (7:14)</t>
  </si>
  <si>
    <t>Friends With Better Lives (7:13)</t>
  </si>
  <si>
    <t>Glee (7:24)</t>
  </si>
  <si>
    <t>P.S. I Love You</t>
  </si>
  <si>
    <t>The Young Victoria</t>
  </si>
  <si>
    <t>Friends with Benefits (7:13)</t>
  </si>
  <si>
    <t>This is Us (7:18)</t>
  </si>
  <si>
    <t>Psych (10:10)</t>
  </si>
  <si>
    <t>Twin Peaks (8:18)</t>
  </si>
  <si>
    <t>Mr. Robot (8:10)</t>
  </si>
  <si>
    <t>House of Lies (1:10)</t>
  </si>
  <si>
    <t>Damien (2:10)</t>
  </si>
  <si>
    <t>Queen of the South (3:13)</t>
  </si>
  <si>
    <t>Superstore (18:22)</t>
  </si>
  <si>
    <t>Million Dollar Listing (4:12)</t>
  </si>
  <si>
    <t>APB (8:13)</t>
  </si>
  <si>
    <t>Nurse Jackie (8:12)</t>
  </si>
  <si>
    <t>The Great Indoors (4:22)</t>
  </si>
  <si>
    <t>Royal Pains (6:8)</t>
  </si>
  <si>
    <t>Star (2:12)</t>
  </si>
  <si>
    <t>Scream Queens (9:13)</t>
  </si>
  <si>
    <t>Casual (8:10)</t>
  </si>
  <si>
    <t>American Housewife (23:23)</t>
  </si>
  <si>
    <t>Remedy (7:10)</t>
  </si>
  <si>
    <t>Imposters (7:10)</t>
  </si>
  <si>
    <t>Bull (19:22)</t>
  </si>
  <si>
    <t>Making History (4:13)</t>
  </si>
  <si>
    <t>Pitch (6:13)</t>
  </si>
  <si>
    <t>How To Get Away With Murder (6:15)</t>
  </si>
  <si>
    <t>MacGyver (20:21)</t>
  </si>
  <si>
    <t>Better Things (8:10)</t>
  </si>
  <si>
    <t>How I Met Your Mother (18:24)</t>
  </si>
  <si>
    <t>The Wrong Mans (2:4)</t>
  </si>
  <si>
    <t>The Biggest Loser (14:18)</t>
  </si>
  <si>
    <t>The Bachelor (11:13)</t>
  </si>
  <si>
    <t>Under the Dome (8:13)</t>
  </si>
  <si>
    <t>King of Queens (8:25)</t>
  </si>
  <si>
    <t>Younger (6:12)</t>
  </si>
  <si>
    <t>How I Met Your Mother (4:22)</t>
  </si>
  <si>
    <t>The Voice Ísland (8:14)</t>
  </si>
  <si>
    <t>Friends With Better Lives (8:13)</t>
  </si>
  <si>
    <t>Glee (8:24)</t>
  </si>
  <si>
    <t>Field of Dreams</t>
  </si>
  <si>
    <t>Cosmopolis</t>
  </si>
  <si>
    <t>Friends with Benefits (8:13)</t>
  </si>
  <si>
    <t>This is Us (8:18)</t>
  </si>
  <si>
    <t>Doubt (1:13)</t>
  </si>
  <si>
    <t>Twin Peaks (9:18)</t>
  </si>
  <si>
    <t>Mr. Robot (9:10)</t>
  </si>
  <si>
    <t>House of Lies (2:10)</t>
  </si>
  <si>
    <t>Damien (3:10)</t>
  </si>
  <si>
    <t>Queen of the South (4:13)</t>
  </si>
  <si>
    <t>Superstore (19:22)</t>
  </si>
  <si>
    <t>Million Dollar Listing (5:12)</t>
  </si>
  <si>
    <t>APB (9:13)</t>
  </si>
  <si>
    <t>Shades of Blue (10:13)</t>
  </si>
  <si>
    <t>Nurse Jackie (9:12)</t>
  </si>
  <si>
    <t>The Great Indoors (5:22)</t>
  </si>
  <si>
    <t>Royal Pains (7:8)</t>
  </si>
  <si>
    <t>Star (3:12)</t>
  </si>
  <si>
    <t>Scream Queens (10:13)</t>
  </si>
  <si>
    <t>Casual (9:10)</t>
  </si>
  <si>
    <t>Life in Pieces (1:22)</t>
  </si>
  <si>
    <t>Remedy (8:10)</t>
  </si>
  <si>
    <t>Imposters (8:10)</t>
  </si>
  <si>
    <t>Bull (20:22)</t>
  </si>
  <si>
    <t>MacGyver (21:21)</t>
  </si>
  <si>
    <t>Better Things (9:10)</t>
  </si>
  <si>
    <t>The Wrong Mans (3:4)</t>
  </si>
  <si>
    <t>The Biggest Loser (15:18)</t>
  </si>
  <si>
    <t>The Bachelor (12:13)</t>
  </si>
  <si>
    <t>Under the Dome (9:13)</t>
  </si>
  <si>
    <t>Prison Break (7:23)</t>
  </si>
  <si>
    <t>King of Queens (15:25)</t>
  </si>
  <si>
    <t>Jennifer Falls (1:10)</t>
  </si>
  <si>
    <t>How I Met Your Mother (11:22)</t>
  </si>
  <si>
    <t>The Voice Ísland (9:14)</t>
  </si>
  <si>
    <t>Friends With Better Lives (9:13)</t>
  </si>
  <si>
    <t>Glee (9:24)</t>
  </si>
  <si>
    <t>The Hitchhiker's Guide to the Galaxy</t>
  </si>
  <si>
    <t>Enemy of the State</t>
  </si>
  <si>
    <t>The Biggest Loser - Ísland (9:11)</t>
  </si>
  <si>
    <t>Friends with Benefits (9:13)</t>
  </si>
  <si>
    <t>This is Us (9:18)</t>
  </si>
  <si>
    <t>Doubt (2:13)</t>
  </si>
  <si>
    <t>Twin Peaks (10:18)</t>
  </si>
  <si>
    <t>Mr. Robot (10:10)</t>
  </si>
  <si>
    <t>House of Lies (3:10)</t>
  </si>
  <si>
    <t>Damien (4:10)</t>
  </si>
  <si>
    <t>Superstore (20:22)</t>
  </si>
  <si>
    <t>Million Dollar Listing (6:12)</t>
  </si>
  <si>
    <t>APB (10:13)</t>
  </si>
  <si>
    <t>Shades of Blue (11:13)</t>
  </si>
  <si>
    <t>Nurse Jackie (10:12)</t>
  </si>
  <si>
    <t>The Great Indoors (6:22)</t>
  </si>
  <si>
    <t>Royal Pains (8:8)</t>
  </si>
  <si>
    <t>Star (4:12)</t>
  </si>
  <si>
    <t>Scream Queens (11:13)</t>
  </si>
  <si>
    <t>Casual (10:10)</t>
  </si>
  <si>
    <t>Life in Pieces (2:22)</t>
  </si>
  <si>
    <t>Remedy (9:10)</t>
  </si>
  <si>
    <t>Imposters (9:10)</t>
  </si>
  <si>
    <t>Bull (21:22)</t>
  </si>
  <si>
    <t>Making History (5:13)</t>
  </si>
  <si>
    <t>Pitch (7:13)</t>
  </si>
  <si>
    <t>How To Get Away With Murder (7:15)</t>
  </si>
  <si>
    <t>Salvation (1:13)</t>
  </si>
  <si>
    <t>Better Things (10:10)</t>
  </si>
  <si>
    <t>The Wrong Mans (4:4)</t>
  </si>
  <si>
    <t>The Biggest Loser (16:18)</t>
  </si>
  <si>
    <t>The Bachelor (13:13)</t>
  </si>
  <si>
    <t>Under the Dome (10:13)</t>
  </si>
  <si>
    <t>Prison Break (8:23)</t>
  </si>
  <si>
    <t>King of Queens (22:25)</t>
  </si>
  <si>
    <t>Jennifer Falls (8:10)</t>
  </si>
  <si>
    <t>How I Met Your Mother (18:22)</t>
  </si>
  <si>
    <t>The Voice Ísland (10:14)</t>
  </si>
  <si>
    <t>Friends With Better Lives (10:13)</t>
  </si>
  <si>
    <t>Glee (10:24)</t>
  </si>
  <si>
    <t>Lífið er yndislegt</t>
  </si>
  <si>
    <t>Born on the Fourth of July</t>
  </si>
  <si>
    <t>Vik 26</t>
  </si>
  <si>
    <t>Vika 27</t>
  </si>
  <si>
    <t>Vika 28</t>
  </si>
  <si>
    <t>Vika 29</t>
  </si>
  <si>
    <t>Vika 30</t>
  </si>
  <si>
    <t>Vika 31</t>
  </si>
  <si>
    <t>e</t>
  </si>
  <si>
    <t>Sjónvarp Símans Premium og auglýsingar í tímaflakki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</si>
</sst>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r.&quot;;[Red]\-#,##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164" formatCode="ddd\ dd/mmm"/>
  </numFmts>
  <fonts count="31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8"/>
      <name val="Helvetica"/>
      <family val="2"/>
    </font>
    <font>
      <sz val="10"/>
      <name val="Arial"/>
      <family val="2"/>
    </font>
    <font>
      <b/>
      <sz val="8"/>
      <color rgb="FFFF0000"/>
      <name val="Helvetic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rgb="FF20202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9"/>
      <name val="Helvetica"/>
      <family val="2"/>
    </font>
    <font>
      <b/>
      <sz val="10"/>
      <color rgb="FF202020"/>
      <name val="Calibri"/>
      <family val="2"/>
      <scheme val="minor"/>
    </font>
    <font>
      <b/>
      <i/>
      <sz val="9"/>
      <name val="Helvetic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CDCDC"/>
      </left>
      <right/>
      <top style="medium">
        <color rgb="FFDCDCDC"/>
      </top>
      <bottom/>
      <diagonal/>
    </border>
    <border>
      <left/>
      <right style="medium">
        <color rgb="FFDCDCDC"/>
      </right>
      <top style="medium">
        <color rgb="FFDCDCDC"/>
      </top>
      <bottom/>
      <diagonal/>
    </border>
    <border>
      <left style="medium">
        <color rgb="FFDCDCDC"/>
      </left>
      <right/>
      <top style="medium">
        <color rgb="FFDCDCDC"/>
      </top>
      <bottom style="medium">
        <color rgb="FFDCDCDC"/>
      </bottom>
      <diagonal/>
    </border>
    <border>
      <left/>
      <right style="medium">
        <color rgb="FFDCDCDC"/>
      </right>
      <top style="medium">
        <color rgb="FFDCDCDC"/>
      </top>
      <bottom style="medium">
        <color rgb="FFDCDCD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52">
    <xf numFmtId="0" fontId="0" fillId="0" borderId="0" xfId="0"/>
    <xf numFmtId="20" fontId="2" fillId="2" borderId="2" xfId="0" applyNumberFormat="1" applyFont="1" applyFill="1" applyBorder="1" applyAlignment="1">
      <alignment horizontal="left" vertical="top"/>
    </xf>
    <xf numFmtId="20" fontId="2" fillId="2" borderId="3" xfId="0" applyNumberFormat="1" applyFont="1" applyFill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6" fontId="9" fillId="4" borderId="8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6" fontId="6" fillId="0" borderId="0" xfId="0" applyNumberFormat="1" applyFont="1"/>
    <xf numFmtId="0" fontId="10" fillId="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0" fillId="6" borderId="9" xfId="0" applyFont="1" applyFill="1" applyBorder="1" applyAlignment="1">
      <alignment horizontal="center" vertical="center" wrapText="1"/>
    </xf>
    <xf numFmtId="9" fontId="10" fillId="6" borderId="10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9" fontId="10" fillId="5" borderId="10" xfId="0" applyNumberFormat="1" applyFont="1" applyFill="1" applyBorder="1" applyAlignment="1">
      <alignment horizontal="center" vertical="center" wrapText="1"/>
    </xf>
    <xf numFmtId="9" fontId="10" fillId="5" borderId="12" xfId="0" applyNumberFormat="1" applyFont="1" applyFill="1" applyBorder="1" applyAlignment="1">
      <alignment horizontal="center" vertical="center" wrapText="1"/>
    </xf>
    <xf numFmtId="0" fontId="0" fillId="7" borderId="0" xfId="0" quotePrefix="1" applyFill="1"/>
    <xf numFmtId="0" fontId="13" fillId="0" borderId="0" xfId="0" applyFont="1"/>
    <xf numFmtId="0" fontId="14" fillId="0" borderId="0" xfId="0" applyFont="1" applyAlignment="1">
      <alignment horizontal="right"/>
    </xf>
    <xf numFmtId="0" fontId="13" fillId="7" borderId="5" xfId="0" applyFont="1" applyFill="1" applyBorder="1" applyAlignment="1" applyProtection="1">
      <alignment horizontal="center"/>
      <protection locked="0"/>
    </xf>
    <xf numFmtId="20" fontId="4" fillId="2" borderId="3" xfId="0" applyNumberFormat="1" applyFont="1" applyFill="1" applyBorder="1" applyAlignment="1">
      <alignment horizontal="left" vertical="top"/>
    </xf>
    <xf numFmtId="20" fontId="2" fillId="2" borderId="4" xfId="0" applyNumberFormat="1" applyFont="1" applyFill="1" applyBorder="1" applyAlignment="1">
      <alignment horizontal="left" vertical="top"/>
    </xf>
    <xf numFmtId="0" fontId="16" fillId="8" borderId="9" xfId="0" applyFont="1" applyFill="1" applyBorder="1" applyAlignment="1">
      <alignment horizontal="center" vertical="center" wrapText="1"/>
    </xf>
    <xf numFmtId="9" fontId="16" fillId="8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" fontId="17" fillId="2" borderId="3" xfId="0" applyNumberFormat="1" applyFont="1" applyFill="1" applyBorder="1" applyAlignment="1">
      <alignment horizontal="center" vertical="top"/>
    </xf>
    <xf numFmtId="0" fontId="19" fillId="0" borderId="0" xfId="0" applyFont="1"/>
    <xf numFmtId="0" fontId="20" fillId="0" borderId="0" xfId="0" applyFont="1"/>
    <xf numFmtId="42" fontId="19" fillId="0" borderId="0" xfId="4" applyFont="1"/>
    <xf numFmtId="42" fontId="19" fillId="0" borderId="0" xfId="0" applyNumberFormat="1" applyFont="1"/>
    <xf numFmtId="0" fontId="21" fillId="0" borderId="0" xfId="0" applyFont="1"/>
    <xf numFmtId="0" fontId="22" fillId="9" borderId="5" xfId="0" applyFont="1" applyFill="1" applyBorder="1" applyAlignment="1">
      <alignment horizontal="center"/>
    </xf>
    <xf numFmtId="41" fontId="19" fillId="0" borderId="5" xfId="3" applyFont="1" applyBorder="1"/>
    <xf numFmtId="42" fontId="19" fillId="0" borderId="5" xfId="4" applyFont="1" applyBorder="1"/>
    <xf numFmtId="0" fontId="19" fillId="0" borderId="0" xfId="0" applyFont="1" applyAlignment="1">
      <alignment horizontal="center"/>
    </xf>
    <xf numFmtId="0" fontId="26" fillId="9" borderId="5" xfId="0" applyFont="1" applyFill="1" applyBorder="1" applyAlignment="1">
      <alignment horizontal="center"/>
    </xf>
    <xf numFmtId="0" fontId="22" fillId="9" borderId="13" xfId="0" applyFont="1" applyFill="1" applyBorder="1" applyAlignment="1">
      <alignment horizontal="center"/>
    </xf>
    <xf numFmtId="41" fontId="27" fillId="9" borderId="5" xfId="3" applyFont="1" applyFill="1" applyBorder="1"/>
    <xf numFmtId="41" fontId="28" fillId="9" borderId="5" xfId="3" applyFont="1" applyFill="1" applyBorder="1"/>
    <xf numFmtId="42" fontId="25" fillId="0" borderId="5" xfId="4" applyFont="1" applyBorder="1"/>
    <xf numFmtId="42" fontId="29" fillId="0" borderId="5" xfId="4" applyFont="1" applyBorder="1"/>
    <xf numFmtId="42" fontId="30" fillId="0" borderId="5" xfId="4" applyFont="1" applyBorder="1"/>
    <xf numFmtId="16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</cellXfs>
  <cellStyles count="5">
    <cellStyle name="Comma [0]" xfId="3" builtinId="6"/>
    <cellStyle name="Currency [0]" xfId="4" builtinId="7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287606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87606" cy="304800"/>
        </a:xfrm>
        <a:prstGeom prst="rect">
          <a:avLst/>
        </a:prstGeom>
      </xdr:spPr>
    </xdr:pic>
    <xdr:clientData/>
  </xdr:twoCellAnchor>
  <xdr:twoCellAnchor editAs="oneCell">
    <xdr:from>
      <xdr:col>19</xdr:col>
      <xdr:colOff>66676</xdr:colOff>
      <xdr:row>0</xdr:row>
      <xdr:rowOff>0</xdr:rowOff>
    </xdr:from>
    <xdr:to>
      <xdr:col>21</xdr:col>
      <xdr:colOff>209551</xdr:colOff>
      <xdr:row>2</xdr:row>
      <xdr:rowOff>63941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376" y="0"/>
          <a:ext cx="1695450" cy="69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11381</xdr:colOff>
      <xdr:row>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87606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11381</xdr:colOff>
      <xdr:row>1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87606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11381</xdr:colOff>
      <xdr:row>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87606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11381</xdr:colOff>
      <xdr:row>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87606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11381</xdr:colOff>
      <xdr:row>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87606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11381</xdr:colOff>
      <xdr:row>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87606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11381</xdr:colOff>
      <xdr:row>1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87606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11381</xdr:colOff>
      <xdr:row>1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C0C26D-ECC1-462E-878C-67DF06A7B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87606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20906</xdr:colOff>
      <xdr:row>1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87606" cy="304800"/>
        </a:xfrm>
        <a:prstGeom prst="rect">
          <a:avLst/>
        </a:prstGeom>
      </xdr:spPr>
    </xdr:pic>
    <xdr:clientData/>
  </xdr:twoCellAnchor>
  <xdr:oneCellAnchor>
    <xdr:from>
      <xdr:col>16</xdr:col>
      <xdr:colOff>9525</xdr:colOff>
      <xdr:row>0</xdr:row>
      <xdr:rowOff>0</xdr:rowOff>
    </xdr:from>
    <xdr:ext cx="287606" cy="304800"/>
    <xdr:pic>
      <xdr:nvPicPr>
        <xdr:cNvPr id="5" name="Picture 4">
          <a:extLst>
            <a:ext uri="{FF2B5EF4-FFF2-40B4-BE49-F238E27FC236}">
              <a16:creationId xmlns:a16="http://schemas.microsoft.com/office/drawing/2014/main" id="{60B2BD54-F826-4E5E-BF6C-DAAC114A8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87606" cy="3048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114298</xdr:rowOff>
    </xdr:from>
    <xdr:to>
      <xdr:col>8</xdr:col>
      <xdr:colOff>821556</xdr:colOff>
      <xdr:row>16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977"/>
        <a:stretch/>
      </xdr:blipFill>
      <xdr:spPr>
        <a:xfrm>
          <a:off x="3810000" y="114298"/>
          <a:ext cx="4593456" cy="30861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287606</xdr:colOff>
      <xdr:row>1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7606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AB62"/>
  <sheetViews>
    <sheetView showGridLines="0" tabSelected="1" workbookViewId="0">
      <selection activeCell="I26" sqref="I26"/>
    </sheetView>
  </sheetViews>
  <sheetFormatPr defaultRowHeight="12.75" customHeight="1" x14ac:dyDescent="0.25"/>
  <cols>
    <col min="1" max="1" width="4.5703125" customWidth="1"/>
    <col min="2" max="2" width="4.85546875" bestFit="1" customWidth="1"/>
    <col min="3" max="3" width="17" bestFit="1" customWidth="1"/>
    <col min="4" max="4" width="5.7109375" style="13" customWidth="1"/>
    <col min="5" max="5" width="4.85546875" bestFit="1" customWidth="1"/>
    <col min="6" max="6" width="19.28515625" customWidth="1"/>
    <col min="7" max="7" width="5" style="13" bestFit="1" customWidth="1"/>
    <col min="8" max="8" width="4.85546875" bestFit="1" customWidth="1"/>
    <col min="9" max="9" width="17" bestFit="1" customWidth="1"/>
    <col min="10" max="10" width="5" style="13" bestFit="1" customWidth="1"/>
    <col min="11" max="11" width="4.85546875" bestFit="1" customWidth="1"/>
    <col min="12" max="12" width="17" customWidth="1"/>
    <col min="13" max="13" width="5" style="13" bestFit="1" customWidth="1"/>
    <col min="14" max="14" width="4.85546875" bestFit="1" customWidth="1"/>
    <col min="15" max="15" width="19.28515625" customWidth="1"/>
    <col min="16" max="16" width="5" style="13" bestFit="1" customWidth="1"/>
    <col min="17" max="17" width="4.85546875" bestFit="1" customWidth="1"/>
    <col min="18" max="18" width="15.7109375" customWidth="1"/>
    <col min="19" max="19" width="5" style="13" bestFit="1" customWidth="1"/>
    <col min="20" max="20" width="4.85546875" bestFit="1" customWidth="1"/>
    <col min="21" max="21" width="18.42578125" customWidth="1"/>
    <col min="22" max="22" width="5" style="13" bestFit="1" customWidth="1"/>
    <col min="27" max="27" width="16.28515625" hidden="1" customWidth="1"/>
    <col min="28" max="28" width="9.140625" hidden="1" customWidth="1"/>
    <col min="29" max="30" width="9.140625" customWidth="1"/>
  </cols>
  <sheetData>
    <row r="1" spans="1:28" ht="24.75" customHeight="1" x14ac:dyDescent="0.3">
      <c r="B1" s="14" t="s">
        <v>3</v>
      </c>
      <c r="C1" s="13"/>
      <c r="D1" s="3" t="s">
        <v>34</v>
      </c>
      <c r="F1" s="13"/>
      <c r="G1"/>
      <c r="I1" s="13"/>
      <c r="J1"/>
      <c r="L1" s="13"/>
      <c r="M1"/>
      <c r="O1" s="13"/>
      <c r="P1"/>
      <c r="R1" s="13"/>
      <c r="S1"/>
      <c r="U1" s="13"/>
      <c r="V1"/>
    </row>
    <row r="2" spans="1:28" ht="24.75" customHeight="1" x14ac:dyDescent="0.25">
      <c r="C2" s="13"/>
      <c r="G2"/>
      <c r="I2" s="13"/>
      <c r="J2"/>
      <c r="L2" s="13"/>
      <c r="M2"/>
      <c r="O2" s="13"/>
      <c r="P2"/>
      <c r="V2"/>
      <c r="AA2" s="20" t="s">
        <v>24</v>
      </c>
      <c r="AB2" t="s">
        <v>29</v>
      </c>
    </row>
    <row r="3" spans="1:28" ht="17.25" customHeight="1" x14ac:dyDescent="0.3">
      <c r="C3" s="13"/>
      <c r="D3" s="21"/>
      <c r="E3" s="22" t="s">
        <v>35</v>
      </c>
      <c r="F3" s="23"/>
      <c r="H3" s="29" t="str">
        <f>+IF(F3="Sekúnduverð","öll verð eru án vsk","")</f>
        <v/>
      </c>
      <c r="J3"/>
      <c r="L3" s="13"/>
      <c r="M3"/>
      <c r="O3" s="13"/>
      <c r="P3"/>
      <c r="R3" s="13"/>
      <c r="S3"/>
      <c r="U3" s="13"/>
      <c r="V3"/>
      <c r="AA3" s="20" t="s">
        <v>25</v>
      </c>
      <c r="AB3" t="s">
        <v>30</v>
      </c>
    </row>
    <row r="4" spans="1:28" ht="24.75" customHeight="1" x14ac:dyDescent="0.25">
      <c r="B4" s="47">
        <v>42912</v>
      </c>
      <c r="C4" s="47"/>
      <c r="D4" s="47"/>
      <c r="E4" s="47">
        <f>1+B4</f>
        <v>42913</v>
      </c>
      <c r="F4" s="47"/>
      <c r="G4" s="47"/>
      <c r="H4" s="47">
        <f t="shared" ref="H4" si="0">1+E4</f>
        <v>42914</v>
      </c>
      <c r="I4" s="47"/>
      <c r="J4" s="47"/>
      <c r="K4" s="47">
        <f t="shared" ref="K4" si="1">1+H4</f>
        <v>42915</v>
      </c>
      <c r="L4" s="47"/>
      <c r="M4" s="47"/>
      <c r="N4" s="47">
        <f t="shared" ref="N4" si="2">1+K4</f>
        <v>42916</v>
      </c>
      <c r="O4" s="47"/>
      <c r="P4" s="47"/>
      <c r="Q4" s="47">
        <f t="shared" ref="Q4" si="3">1+N4</f>
        <v>42917</v>
      </c>
      <c r="R4" s="47"/>
      <c r="S4" s="47"/>
      <c r="T4" s="47">
        <f t="shared" ref="T4" si="4">1+Q4</f>
        <v>42918</v>
      </c>
      <c r="U4" s="47"/>
      <c r="V4" s="47"/>
      <c r="AA4" s="20" t="s">
        <v>26</v>
      </c>
      <c r="AB4" t="s">
        <v>31</v>
      </c>
    </row>
    <row r="5" spans="1:28" ht="12.75" customHeight="1" x14ac:dyDescent="0.25">
      <c r="A5" s="48" t="s">
        <v>302</v>
      </c>
      <c r="B5" s="1">
        <v>0.74305555555555547</v>
      </c>
      <c r="C5" s="2" t="s">
        <v>40</v>
      </c>
      <c r="D5" s="28" t="str">
        <f t="shared" ref="D5:D12" ca="1" si="5">IFERROR(INDIRECT("'"&amp;$AB$8&amp;"'!"&amp;CELL("address",D5)),"")</f>
        <v/>
      </c>
      <c r="E5" s="1">
        <v>0.74305555555555547</v>
      </c>
      <c r="F5" s="2" t="s">
        <v>40</v>
      </c>
      <c r="G5" s="28" t="str">
        <f t="shared" ref="G5:G12" ca="1" si="6">IFERROR(INDIRECT("'"&amp;$AB$8&amp;"'!"&amp;CELL("address",G5)),"")</f>
        <v/>
      </c>
      <c r="H5" s="1">
        <v>0.74305555555555547</v>
      </c>
      <c r="I5" s="2" t="s">
        <v>40</v>
      </c>
      <c r="J5" s="28" t="str">
        <f t="shared" ref="J5:J12" ca="1" si="7">IFERROR(INDIRECT("'"&amp;$AB$8&amp;"'!"&amp;CELL("address",J5)),"")</f>
        <v/>
      </c>
      <c r="K5" s="1">
        <v>0.74305555555555547</v>
      </c>
      <c r="L5" s="2" t="s">
        <v>40</v>
      </c>
      <c r="M5" s="28" t="str">
        <f t="shared" ref="M5:M6" ca="1" si="8">IFERROR(INDIRECT("'"&amp;$AB$8&amp;"'!"&amp;CELL("address",M5)),"")</f>
        <v/>
      </c>
      <c r="N5" s="1">
        <v>0.74305555555555547</v>
      </c>
      <c r="O5" s="2" t="s">
        <v>40</v>
      </c>
      <c r="P5" s="28" t="str">
        <f t="shared" ref="P5:P12" ca="1" si="9">IFERROR(INDIRECT("'"&amp;$AB$8&amp;"'!"&amp;CELL("address",P5)),"")</f>
        <v/>
      </c>
      <c r="Q5" s="1">
        <v>0.70833333333333337</v>
      </c>
      <c r="R5" s="2" t="s">
        <v>96</v>
      </c>
      <c r="S5" s="28" t="str">
        <f t="shared" ref="S5:S7" ca="1" si="10">IFERROR(INDIRECT("'"&amp;$AB$8&amp;"'!"&amp;CELL("address",S5)),"")</f>
        <v/>
      </c>
      <c r="T5" s="1">
        <v>0.79513888888888884</v>
      </c>
      <c r="U5" s="2" t="s">
        <v>102</v>
      </c>
      <c r="V5" s="28" t="str">
        <f t="shared" ref="V5:V12" ca="1" si="11">IFERROR(INDIRECT("'"&amp;$AB$8&amp;"'!"&amp;CELL("address",V5)),"")</f>
        <v/>
      </c>
      <c r="AA5" s="20" t="s">
        <v>27</v>
      </c>
      <c r="AB5" t="s">
        <v>32</v>
      </c>
    </row>
    <row r="6" spans="1:28" ht="12.75" customHeight="1" x14ac:dyDescent="0.25">
      <c r="A6" s="48"/>
      <c r="B6" s="1">
        <v>0.77083333333333337</v>
      </c>
      <c r="C6" s="2" t="s">
        <v>0</v>
      </c>
      <c r="D6" s="28" t="str">
        <f t="shared" ca="1" si="5"/>
        <v/>
      </c>
      <c r="E6" s="1">
        <v>0.77083333333333337</v>
      </c>
      <c r="F6" s="2" t="s">
        <v>0</v>
      </c>
      <c r="G6" s="28" t="str">
        <f t="shared" ca="1" si="6"/>
        <v/>
      </c>
      <c r="H6" s="1">
        <v>0.77083333333333337</v>
      </c>
      <c r="I6" s="2" t="s">
        <v>0</v>
      </c>
      <c r="J6" s="28" t="str">
        <f t="shared" ca="1" si="7"/>
        <v/>
      </c>
      <c r="K6" s="1">
        <v>0.77083333333333337</v>
      </c>
      <c r="L6" s="2" t="s">
        <v>0</v>
      </c>
      <c r="M6" s="30" t="str">
        <f t="shared" ca="1" si="8"/>
        <v/>
      </c>
      <c r="N6" s="1">
        <v>0.77083333333333337</v>
      </c>
      <c r="O6" s="2" t="s">
        <v>0</v>
      </c>
      <c r="P6" s="28" t="str">
        <f t="shared" ca="1" si="9"/>
        <v/>
      </c>
      <c r="Q6" s="1">
        <v>0.72569444444444453</v>
      </c>
      <c r="R6" s="2" t="s">
        <v>97</v>
      </c>
      <c r="S6" s="28" t="str">
        <f t="shared" ca="1" si="10"/>
        <v/>
      </c>
      <c r="T6" s="1">
        <v>0.8125</v>
      </c>
      <c r="U6" s="2" t="s">
        <v>103</v>
      </c>
      <c r="V6" s="28" t="str">
        <f t="shared" ca="1" si="11"/>
        <v/>
      </c>
      <c r="AA6" s="20" t="s">
        <v>28</v>
      </c>
      <c r="AB6" t="s">
        <v>33</v>
      </c>
    </row>
    <row r="7" spans="1:28" ht="12.75" customHeight="1" x14ac:dyDescent="0.25">
      <c r="A7" s="48"/>
      <c r="B7" s="1">
        <v>0.79861111111111116</v>
      </c>
      <c r="C7" s="2" t="s">
        <v>1</v>
      </c>
      <c r="D7" s="28" t="str">
        <f t="shared" ca="1" si="5"/>
        <v/>
      </c>
      <c r="E7" s="1">
        <v>0.79861111111111116</v>
      </c>
      <c r="F7" s="2" t="s">
        <v>1</v>
      </c>
      <c r="G7" s="28" t="str">
        <f t="shared" ca="1" si="6"/>
        <v/>
      </c>
      <c r="H7" s="1">
        <v>0.79861111111111116</v>
      </c>
      <c r="I7" s="2" t="s">
        <v>1</v>
      </c>
      <c r="J7" s="28" t="str">
        <f t="shared" ca="1" si="7"/>
        <v/>
      </c>
      <c r="K7" s="1">
        <v>0.79861111111111116</v>
      </c>
      <c r="L7" s="2" t="s">
        <v>1</v>
      </c>
      <c r="M7" s="28" t="str">
        <f t="shared" ref="M7:M12" ca="1" si="12">IFERROR(INDIRECT("'"&amp;$AB$8&amp;"'!"&amp;CELL("address",M7)),"")</f>
        <v/>
      </c>
      <c r="N7" s="1">
        <v>0.79861111111111116</v>
      </c>
      <c r="O7" s="2" t="s">
        <v>91</v>
      </c>
      <c r="P7" s="28" t="str">
        <f t="shared" ca="1" si="9"/>
        <v/>
      </c>
      <c r="Q7" s="1">
        <v>0.74305555555555547</v>
      </c>
      <c r="R7" s="2" t="s">
        <v>98</v>
      </c>
      <c r="S7" s="28" t="str">
        <f t="shared" ca="1" si="10"/>
        <v/>
      </c>
      <c r="T7" s="1">
        <v>0.84375</v>
      </c>
      <c r="U7" s="2" t="s">
        <v>104</v>
      </c>
      <c r="V7" s="28" t="str">
        <f t="shared" ca="1" si="11"/>
        <v/>
      </c>
      <c r="AA7" s="20" t="s">
        <v>38</v>
      </c>
      <c r="AB7" t="s">
        <v>39</v>
      </c>
    </row>
    <row r="8" spans="1:28" ht="12.75" customHeight="1" x14ac:dyDescent="0.25">
      <c r="A8" s="48"/>
      <c r="B8" s="1">
        <v>0.82638888888888884</v>
      </c>
      <c r="C8" s="2" t="s">
        <v>74</v>
      </c>
      <c r="D8" s="28" t="str">
        <f t="shared" ca="1" si="5"/>
        <v/>
      </c>
      <c r="E8" s="1">
        <v>0.82638888888888884</v>
      </c>
      <c r="F8" s="24" t="s">
        <v>79</v>
      </c>
      <c r="G8" s="28" t="str">
        <f t="shared" ca="1" si="6"/>
        <v/>
      </c>
      <c r="H8" s="1">
        <v>0.82638888888888884</v>
      </c>
      <c r="I8" s="2" t="s">
        <v>82</v>
      </c>
      <c r="J8" s="28" t="str">
        <f t="shared" ca="1" si="7"/>
        <v/>
      </c>
      <c r="K8" s="1">
        <v>0.82638888888888884</v>
      </c>
      <c r="L8" s="24" t="s">
        <v>87</v>
      </c>
      <c r="M8" s="28" t="str">
        <f t="shared" ca="1" si="12"/>
        <v/>
      </c>
      <c r="N8" s="1">
        <v>0.81944444444444453</v>
      </c>
      <c r="O8" s="2" t="s">
        <v>92</v>
      </c>
      <c r="P8" s="28" t="str">
        <f t="shared" ca="1" si="9"/>
        <v/>
      </c>
      <c r="Q8" s="1">
        <v>0.79513888888888884</v>
      </c>
      <c r="R8" s="2" t="s">
        <v>99</v>
      </c>
      <c r="S8" s="28" t="str">
        <f t="shared" ref="S8:S12" ca="1" si="13">IFERROR(INDIRECT("'"&amp;$AB$8&amp;"'!"&amp;CELL("address",S8)),"")</f>
        <v/>
      </c>
      <c r="T8" s="1">
        <v>0.875</v>
      </c>
      <c r="U8" s="2" t="s">
        <v>105</v>
      </c>
      <c r="V8" s="28" t="str">
        <f t="shared" ca="1" si="11"/>
        <v/>
      </c>
      <c r="AA8" t="e">
        <f>MATCH(F3,AA2:AA7,0)</f>
        <v>#N/A</v>
      </c>
      <c r="AB8" t="e">
        <f>INDEX(AB2:AB7,AA8)</f>
        <v>#N/A</v>
      </c>
    </row>
    <row r="9" spans="1:28" ht="12.75" customHeight="1" x14ac:dyDescent="0.25">
      <c r="A9" s="48"/>
      <c r="B9" s="1">
        <v>0.84375</v>
      </c>
      <c r="C9" s="24" t="s">
        <v>75</v>
      </c>
      <c r="D9" s="28" t="str">
        <f t="shared" ca="1" si="5"/>
        <v/>
      </c>
      <c r="E9" s="1">
        <v>0.84375</v>
      </c>
      <c r="F9" s="2" t="s">
        <v>80</v>
      </c>
      <c r="G9" s="28" t="str">
        <f t="shared" ca="1" si="6"/>
        <v/>
      </c>
      <c r="H9" s="1">
        <v>0.84375</v>
      </c>
      <c r="I9" s="2" t="s">
        <v>83</v>
      </c>
      <c r="J9" s="28" t="str">
        <f t="shared" ca="1" si="7"/>
        <v/>
      </c>
      <c r="K9" s="1">
        <v>0.84375</v>
      </c>
      <c r="L9" s="2" t="s">
        <v>88</v>
      </c>
      <c r="M9" s="28" t="str">
        <f t="shared" ca="1" si="12"/>
        <v/>
      </c>
      <c r="N9" s="1">
        <v>0.86111111111111116</v>
      </c>
      <c r="O9" s="2" t="s">
        <v>93</v>
      </c>
      <c r="P9" s="28" t="str">
        <f t="shared" ca="1" si="9"/>
        <v/>
      </c>
      <c r="Q9" s="1">
        <v>0.8125</v>
      </c>
      <c r="R9" s="2" t="s">
        <v>100</v>
      </c>
      <c r="S9" s="28" t="str">
        <f t="shared" ca="1" si="13"/>
        <v/>
      </c>
      <c r="T9" s="1">
        <v>0.90625</v>
      </c>
      <c r="U9" s="2" t="s">
        <v>106</v>
      </c>
      <c r="V9" s="28" t="str">
        <f t="shared" ca="1" si="11"/>
        <v/>
      </c>
    </row>
    <row r="10" spans="1:28" ht="12.75" customHeight="1" x14ac:dyDescent="0.25">
      <c r="A10" s="48"/>
      <c r="B10" s="1">
        <v>0.875</v>
      </c>
      <c r="C10" s="2" t="s">
        <v>76</v>
      </c>
      <c r="D10" s="28" t="str">
        <f t="shared" ca="1" si="5"/>
        <v/>
      </c>
      <c r="E10" s="1">
        <v>0.875</v>
      </c>
      <c r="F10" s="2" t="s">
        <v>109</v>
      </c>
      <c r="G10" s="28" t="str">
        <f t="shared" ca="1" si="6"/>
        <v/>
      </c>
      <c r="H10" s="1">
        <v>0.875</v>
      </c>
      <c r="I10" s="2" t="s">
        <v>84</v>
      </c>
      <c r="J10" s="28" t="str">
        <f t="shared" ca="1" si="7"/>
        <v/>
      </c>
      <c r="K10" s="1">
        <v>0.875</v>
      </c>
      <c r="L10" s="2" t="s">
        <v>89</v>
      </c>
      <c r="M10" s="28" t="str">
        <f t="shared" ca="1" si="12"/>
        <v/>
      </c>
      <c r="N10" s="1">
        <v>0.92361111111111116</v>
      </c>
      <c r="O10" s="2" t="s">
        <v>94</v>
      </c>
      <c r="P10" s="28" t="str">
        <f t="shared" ca="1" si="9"/>
        <v/>
      </c>
      <c r="Q10" s="1">
        <v>0.84375</v>
      </c>
      <c r="R10" s="2" t="s">
        <v>101</v>
      </c>
      <c r="S10" s="28" t="str">
        <f t="shared" ca="1" si="13"/>
        <v/>
      </c>
      <c r="T10" s="1">
        <v>0.9375</v>
      </c>
      <c r="U10" s="2" t="s">
        <v>107</v>
      </c>
      <c r="V10" s="28" t="str">
        <f t="shared" ca="1" si="11"/>
        <v/>
      </c>
    </row>
    <row r="11" spans="1:28" ht="12.75" customHeight="1" x14ac:dyDescent="0.25">
      <c r="A11" s="48"/>
      <c r="B11" s="1">
        <v>0.90625</v>
      </c>
      <c r="C11" s="2" t="s">
        <v>77</v>
      </c>
      <c r="D11" s="28" t="str">
        <f t="shared" ca="1" si="5"/>
        <v/>
      </c>
      <c r="E11" s="1">
        <v>0.90625</v>
      </c>
      <c r="F11" s="2" t="s">
        <v>110</v>
      </c>
      <c r="G11" s="28" t="str">
        <f t="shared" ca="1" si="6"/>
        <v/>
      </c>
      <c r="H11" s="1">
        <v>0.90625</v>
      </c>
      <c r="I11" s="2" t="s">
        <v>85</v>
      </c>
      <c r="J11" s="28" t="str">
        <f t="shared" ca="1" si="7"/>
        <v/>
      </c>
      <c r="K11" s="1">
        <v>0.90625</v>
      </c>
      <c r="L11" s="2" t="s">
        <v>111</v>
      </c>
      <c r="M11" s="28" t="str">
        <f t="shared" ca="1" si="12"/>
        <v/>
      </c>
      <c r="N11" s="1">
        <v>0.95486111111111116</v>
      </c>
      <c r="O11" s="2" t="s">
        <v>0</v>
      </c>
      <c r="P11" s="28" t="str">
        <f t="shared" ca="1" si="9"/>
        <v/>
      </c>
      <c r="Q11" s="1">
        <v>0.92708333333333337</v>
      </c>
      <c r="R11" s="2" t="s">
        <v>112</v>
      </c>
      <c r="S11" s="28" t="str">
        <f t="shared" ca="1" si="13"/>
        <v/>
      </c>
      <c r="T11" s="1">
        <v>0.95833333333333337</v>
      </c>
      <c r="U11" s="2" t="s">
        <v>108</v>
      </c>
      <c r="V11" s="28" t="str">
        <f t="shared" ca="1" si="11"/>
        <v/>
      </c>
    </row>
    <row r="12" spans="1:28" ht="12.75" customHeight="1" x14ac:dyDescent="0.25">
      <c r="A12" s="48"/>
      <c r="B12" s="1">
        <v>0.9375</v>
      </c>
      <c r="C12" s="2" t="s">
        <v>78</v>
      </c>
      <c r="D12" s="28" t="str">
        <f t="shared" ca="1" si="5"/>
        <v/>
      </c>
      <c r="E12" s="1">
        <v>0.9375</v>
      </c>
      <c r="F12" s="2" t="s">
        <v>81</v>
      </c>
      <c r="G12" s="28" t="str">
        <f t="shared" ca="1" si="6"/>
        <v/>
      </c>
      <c r="H12" s="25">
        <v>0.9375</v>
      </c>
      <c r="I12" s="2" t="s">
        <v>86</v>
      </c>
      <c r="J12" s="28" t="str">
        <f t="shared" ca="1" si="7"/>
        <v/>
      </c>
      <c r="K12" s="1">
        <v>0.9375</v>
      </c>
      <c r="L12" s="2" t="s">
        <v>90</v>
      </c>
      <c r="M12" s="28" t="str">
        <f t="shared" ca="1" si="12"/>
        <v/>
      </c>
      <c r="N12" s="1">
        <v>0.98263888888888884</v>
      </c>
      <c r="O12" s="2" t="s">
        <v>95</v>
      </c>
      <c r="P12" s="28" t="str">
        <f t="shared" ca="1" si="9"/>
        <v/>
      </c>
      <c r="Q12" s="1">
        <v>1.3888888888888888E-2</v>
      </c>
      <c r="R12" s="2" t="s">
        <v>113</v>
      </c>
      <c r="S12" s="28" t="str">
        <f t="shared" ca="1" si="13"/>
        <v/>
      </c>
      <c r="T12" s="1">
        <v>0.98958333333333337</v>
      </c>
      <c r="U12" s="2" t="s">
        <v>114</v>
      </c>
      <c r="V12" s="28" t="str">
        <f t="shared" ca="1" si="11"/>
        <v/>
      </c>
    </row>
    <row r="14" spans="1:28" ht="12.75" customHeight="1" x14ac:dyDescent="0.25">
      <c r="B14" s="47">
        <f>+T4+1</f>
        <v>42919</v>
      </c>
      <c r="C14" s="47"/>
      <c r="D14" s="47"/>
      <c r="E14" s="47">
        <f>1+B14</f>
        <v>42920</v>
      </c>
      <c r="F14" s="47"/>
      <c r="G14" s="47"/>
      <c r="H14" s="47">
        <f t="shared" ref="H14" si="14">1+E14</f>
        <v>42921</v>
      </c>
      <c r="I14" s="47"/>
      <c r="J14" s="47"/>
      <c r="K14" s="47">
        <f t="shared" ref="K14" si="15">1+H14</f>
        <v>42922</v>
      </c>
      <c r="L14" s="47"/>
      <c r="M14" s="47"/>
      <c r="N14" s="47">
        <f t="shared" ref="N14" si="16">1+K14</f>
        <v>42923</v>
      </c>
      <c r="O14" s="47"/>
      <c r="P14" s="47"/>
      <c r="Q14" s="47">
        <f t="shared" ref="Q14" si="17">1+N14</f>
        <v>42924</v>
      </c>
      <c r="R14" s="47"/>
      <c r="S14" s="47"/>
      <c r="T14" s="47">
        <f t="shared" ref="T14" si="18">1+Q14</f>
        <v>42925</v>
      </c>
      <c r="U14" s="47"/>
      <c r="V14" s="47"/>
    </row>
    <row r="15" spans="1:28" ht="12.75" customHeight="1" x14ac:dyDescent="0.25">
      <c r="A15" s="48" t="s">
        <v>303</v>
      </c>
      <c r="B15" s="1">
        <v>0.74305555555555547</v>
      </c>
      <c r="C15" s="2" t="s">
        <v>40</v>
      </c>
      <c r="D15" s="28" t="str">
        <f t="shared" ref="D15" ca="1" si="19">IFERROR(INDIRECT("'"&amp;$AB$8&amp;"'!"&amp;CELL("address",D15)),"")</f>
        <v/>
      </c>
      <c r="E15" s="1">
        <v>0.74305555555555547</v>
      </c>
      <c r="F15" s="2" t="s">
        <v>40</v>
      </c>
      <c r="G15" s="28" t="str">
        <f t="shared" ref="G15" ca="1" si="20">IFERROR(INDIRECT("'"&amp;$AB$8&amp;"'!"&amp;CELL("address",G15)),"")</f>
        <v/>
      </c>
      <c r="H15" s="1">
        <v>0.74305555555555547</v>
      </c>
      <c r="I15" s="2" t="s">
        <v>40</v>
      </c>
      <c r="J15" s="28" t="str">
        <f t="shared" ref="J15:J22" ca="1" si="21">IFERROR(INDIRECT("'"&amp;$AB$8&amp;"'!"&amp;CELL("address",J15)),"")</f>
        <v/>
      </c>
      <c r="K15" s="1">
        <v>0.74305555555555547</v>
      </c>
      <c r="L15" s="2" t="s">
        <v>40</v>
      </c>
      <c r="M15" s="28" t="str">
        <f t="shared" ref="M15:M16" ca="1" si="22">IFERROR(INDIRECT("'"&amp;$AB$8&amp;"'!"&amp;CELL("address",M15)),"")</f>
        <v/>
      </c>
      <c r="N15" s="1">
        <v>0.74305555555555547</v>
      </c>
      <c r="O15" s="2" t="s">
        <v>40</v>
      </c>
      <c r="P15" s="28" t="str">
        <f t="shared" ref="P15:P22" ca="1" si="23">IFERROR(INDIRECT("'"&amp;$AB$8&amp;"'!"&amp;CELL("address",P15)),"")</f>
        <v/>
      </c>
      <c r="Q15" s="1">
        <v>0.71875</v>
      </c>
      <c r="R15" s="2" t="s">
        <v>139</v>
      </c>
      <c r="S15" s="28" t="str">
        <f t="shared" ref="S15:S18" ca="1" si="24">IFERROR(INDIRECT("'"&amp;$AB$8&amp;"'!"&amp;CELL("address",S15)),"")</f>
        <v/>
      </c>
      <c r="T15" s="1">
        <v>0.79513888888888884</v>
      </c>
      <c r="U15" s="2" t="s">
        <v>147</v>
      </c>
      <c r="V15" s="28" t="str">
        <f t="shared" ref="V15:V22" ca="1" si="25">IFERROR(INDIRECT("'"&amp;$AB$8&amp;"'!"&amp;CELL("address",V15)),"")</f>
        <v/>
      </c>
    </row>
    <row r="16" spans="1:28" ht="12.75" customHeight="1" x14ac:dyDescent="0.25">
      <c r="A16" s="48"/>
      <c r="B16" s="1">
        <v>0.77083333333333337</v>
      </c>
      <c r="C16" s="2" t="s">
        <v>0</v>
      </c>
      <c r="D16" s="28" t="str">
        <f t="shared" ref="D16:D22" ca="1" si="26">IFERROR(INDIRECT("'"&amp;$AB$8&amp;"'!"&amp;CELL("address",D16)),"")</f>
        <v/>
      </c>
      <c r="E16" s="1">
        <v>0.77083333333333337</v>
      </c>
      <c r="F16" s="2" t="s">
        <v>0</v>
      </c>
      <c r="G16" s="28" t="str">
        <f t="shared" ref="G16:G22" ca="1" si="27">IFERROR(INDIRECT("'"&amp;$AB$8&amp;"'!"&amp;CELL("address",G16)),"")</f>
        <v/>
      </c>
      <c r="H16" s="1">
        <v>0.77083333333333337</v>
      </c>
      <c r="I16" s="2" t="s">
        <v>0</v>
      </c>
      <c r="J16" s="28" t="str">
        <f t="shared" ca="1" si="21"/>
        <v/>
      </c>
      <c r="K16" s="1">
        <v>0.77083333333333337</v>
      </c>
      <c r="L16" s="2" t="s">
        <v>0</v>
      </c>
      <c r="M16" s="30" t="str">
        <f t="shared" ca="1" si="22"/>
        <v/>
      </c>
      <c r="N16" s="1">
        <v>0.77083333333333337</v>
      </c>
      <c r="O16" s="2" t="s">
        <v>0</v>
      </c>
      <c r="P16" s="28" t="str">
        <f t="shared" ca="1" si="23"/>
        <v/>
      </c>
      <c r="Q16" s="1">
        <v>0.73611111111111116</v>
      </c>
      <c r="R16" s="2" t="s">
        <v>140</v>
      </c>
      <c r="S16" s="28" t="str">
        <f t="shared" ca="1" si="24"/>
        <v/>
      </c>
      <c r="T16" s="1">
        <v>0.8125</v>
      </c>
      <c r="U16" s="2" t="s">
        <v>148</v>
      </c>
      <c r="V16" s="28" t="str">
        <f t="shared" ca="1" si="25"/>
        <v/>
      </c>
    </row>
    <row r="17" spans="1:22" ht="12.75" customHeight="1" x14ac:dyDescent="0.25">
      <c r="A17" s="48"/>
      <c r="B17" s="1">
        <v>0.79861111111111116</v>
      </c>
      <c r="C17" s="2" t="s">
        <v>1</v>
      </c>
      <c r="D17" s="28" t="str">
        <f t="shared" ca="1" si="26"/>
        <v/>
      </c>
      <c r="E17" s="1">
        <v>0.79861111111111116</v>
      </c>
      <c r="F17" s="2" t="s">
        <v>1</v>
      </c>
      <c r="G17" s="28" t="str">
        <f t="shared" ca="1" si="27"/>
        <v/>
      </c>
      <c r="H17" s="1">
        <v>0.79861111111111116</v>
      </c>
      <c r="I17" s="2" t="s">
        <v>1</v>
      </c>
      <c r="J17" s="28" t="str">
        <f t="shared" ca="1" si="21"/>
        <v/>
      </c>
      <c r="K17" s="1">
        <v>0.79861111111111116</v>
      </c>
      <c r="L17" s="2" t="s">
        <v>1</v>
      </c>
      <c r="M17" s="28" t="str">
        <f t="shared" ref="M17:M22" ca="1" si="28">IFERROR(INDIRECT("'"&amp;$AB$8&amp;"'!"&amp;CELL("address",M17)),"")</f>
        <v/>
      </c>
      <c r="N17" s="1">
        <v>0.79861111111111116</v>
      </c>
      <c r="O17" s="2" t="s">
        <v>134</v>
      </c>
      <c r="P17" s="28" t="str">
        <f t="shared" ca="1" si="23"/>
        <v/>
      </c>
      <c r="Q17" s="1">
        <v>0.75347222222222221</v>
      </c>
      <c r="R17" s="2" t="s">
        <v>141</v>
      </c>
      <c r="S17" s="28" t="str">
        <f t="shared" ca="1" si="24"/>
        <v/>
      </c>
      <c r="T17" s="1">
        <v>0.84375</v>
      </c>
      <c r="U17" s="2" t="s">
        <v>149</v>
      </c>
      <c r="V17" s="28" t="str">
        <f t="shared" ca="1" si="25"/>
        <v/>
      </c>
    </row>
    <row r="18" spans="1:22" ht="12.75" customHeight="1" x14ac:dyDescent="0.25">
      <c r="A18" s="48"/>
      <c r="B18" s="1">
        <v>0.82638888888888884</v>
      </c>
      <c r="C18" s="2" t="s">
        <v>115</v>
      </c>
      <c r="D18" s="28" t="str">
        <f t="shared" ca="1" si="26"/>
        <v/>
      </c>
      <c r="E18" s="1">
        <v>0.82638888888888884</v>
      </c>
      <c r="F18" s="2" t="s">
        <v>120</v>
      </c>
      <c r="G18" s="28" t="str">
        <f t="shared" ca="1" si="27"/>
        <v/>
      </c>
      <c r="H18" s="1">
        <v>0.82638888888888884</v>
      </c>
      <c r="I18" s="2" t="s">
        <v>125</v>
      </c>
      <c r="J18" s="30" t="str">
        <f t="shared" ca="1" si="21"/>
        <v/>
      </c>
      <c r="K18" s="1">
        <v>0.82638888888888884</v>
      </c>
      <c r="L18" s="2" t="s">
        <v>129</v>
      </c>
      <c r="M18" s="28" t="str">
        <f t="shared" ca="1" si="28"/>
        <v/>
      </c>
      <c r="N18" s="1">
        <v>0.81944444444444453</v>
      </c>
      <c r="O18" s="2" t="s">
        <v>135</v>
      </c>
      <c r="P18" s="28" t="str">
        <f t="shared" ca="1" si="23"/>
        <v/>
      </c>
      <c r="Q18" s="1">
        <v>0.79513888888888884</v>
      </c>
      <c r="R18" s="2" t="s">
        <v>142</v>
      </c>
      <c r="S18" s="28" t="str">
        <f t="shared" ca="1" si="24"/>
        <v/>
      </c>
      <c r="T18" s="1">
        <v>0.875</v>
      </c>
      <c r="U18" s="2" t="s">
        <v>150</v>
      </c>
      <c r="V18" s="28" t="str">
        <f t="shared" ca="1" si="25"/>
        <v/>
      </c>
    </row>
    <row r="19" spans="1:22" ht="12.75" customHeight="1" x14ac:dyDescent="0.25">
      <c r="A19" s="48"/>
      <c r="B19" s="1">
        <v>0.84375</v>
      </c>
      <c r="C19" s="2" t="s">
        <v>116</v>
      </c>
      <c r="D19" s="28" t="str">
        <f t="shared" ca="1" si="26"/>
        <v/>
      </c>
      <c r="E19" s="1">
        <v>0.84375</v>
      </c>
      <c r="F19" s="2" t="s">
        <v>121</v>
      </c>
      <c r="G19" s="28" t="str">
        <f t="shared" ca="1" si="27"/>
        <v/>
      </c>
      <c r="H19" s="1">
        <v>0.84375</v>
      </c>
      <c r="I19" s="2" t="s">
        <v>126</v>
      </c>
      <c r="J19" s="28" t="str">
        <f t="shared" ca="1" si="21"/>
        <v/>
      </c>
      <c r="K19" s="1">
        <v>0.84375</v>
      </c>
      <c r="L19" s="2" t="s">
        <v>130</v>
      </c>
      <c r="M19" s="28" t="str">
        <f t="shared" ca="1" si="28"/>
        <v/>
      </c>
      <c r="N19" s="1">
        <v>0.88194444444444453</v>
      </c>
      <c r="O19" s="2" t="s">
        <v>136</v>
      </c>
      <c r="P19" s="28" t="str">
        <f t="shared" ca="1" si="23"/>
        <v/>
      </c>
      <c r="Q19" s="1">
        <v>0.8125</v>
      </c>
      <c r="R19" s="2" t="s">
        <v>143</v>
      </c>
      <c r="S19" s="28" t="str">
        <f t="shared" ref="S18:S22" ca="1" si="29">IFERROR(INDIRECT("'"&amp;$AB$8&amp;"'!"&amp;CELL("address",S19)),"")</f>
        <v/>
      </c>
      <c r="T19" s="1">
        <v>0.90625</v>
      </c>
      <c r="U19" s="2" t="s">
        <v>151</v>
      </c>
      <c r="V19" s="28" t="str">
        <f t="shared" ca="1" si="25"/>
        <v/>
      </c>
    </row>
    <row r="20" spans="1:22" ht="12.75" customHeight="1" x14ac:dyDescent="0.25">
      <c r="A20" s="48"/>
      <c r="B20" s="1">
        <v>0.875</v>
      </c>
      <c r="C20" s="2" t="s">
        <v>117</v>
      </c>
      <c r="D20" s="28" t="str">
        <f t="shared" ca="1" si="26"/>
        <v/>
      </c>
      <c r="E20" s="1">
        <v>0.875</v>
      </c>
      <c r="F20" s="2" t="s">
        <v>122</v>
      </c>
      <c r="G20" s="28" t="str">
        <f t="shared" ca="1" si="27"/>
        <v/>
      </c>
      <c r="H20" s="1">
        <v>0.875</v>
      </c>
      <c r="I20" s="2" t="s">
        <v>127</v>
      </c>
      <c r="J20" s="28" t="str">
        <f t="shared" ca="1" si="21"/>
        <v/>
      </c>
      <c r="K20" s="1">
        <v>0.875</v>
      </c>
      <c r="L20" s="2" t="s">
        <v>131</v>
      </c>
      <c r="M20" s="28" t="str">
        <f t="shared" ca="1" si="28"/>
        <v/>
      </c>
      <c r="N20" s="1">
        <v>0.94444444444444453</v>
      </c>
      <c r="O20" s="2" t="s">
        <v>137</v>
      </c>
      <c r="P20" s="28" t="str">
        <f t="shared" ca="1" si="23"/>
        <v/>
      </c>
      <c r="Q20" s="1">
        <v>0.84375</v>
      </c>
      <c r="R20" s="2" t="s">
        <v>144</v>
      </c>
      <c r="S20" s="28" t="str">
        <f t="shared" ca="1" si="29"/>
        <v/>
      </c>
      <c r="T20" s="1">
        <v>0.9375</v>
      </c>
      <c r="U20" s="2" t="s">
        <v>152</v>
      </c>
      <c r="V20" s="28" t="str">
        <f t="shared" ca="1" si="25"/>
        <v/>
      </c>
    </row>
    <row r="21" spans="1:22" ht="12.75" customHeight="1" x14ac:dyDescent="0.25">
      <c r="A21" s="48"/>
      <c r="B21" s="1">
        <v>0.90625</v>
      </c>
      <c r="C21" s="2" t="s">
        <v>118</v>
      </c>
      <c r="D21" s="28" t="str">
        <f t="shared" ca="1" si="26"/>
        <v/>
      </c>
      <c r="E21" s="1">
        <v>0.90625</v>
      </c>
      <c r="F21" s="2" t="s">
        <v>123</v>
      </c>
      <c r="G21" s="28" t="str">
        <f t="shared" ca="1" si="27"/>
        <v/>
      </c>
      <c r="H21" s="1">
        <v>0.90625</v>
      </c>
      <c r="I21" s="2" t="s">
        <v>128</v>
      </c>
      <c r="J21" s="28" t="str">
        <f t="shared" ca="1" si="21"/>
        <v/>
      </c>
      <c r="K21" s="1">
        <v>0.90625</v>
      </c>
      <c r="L21" s="2" t="s">
        <v>132</v>
      </c>
      <c r="M21" s="28" t="str">
        <f t="shared" ca="1" si="28"/>
        <v/>
      </c>
      <c r="N21" s="1">
        <v>0.97569444444444453</v>
      </c>
      <c r="O21" s="2" t="s">
        <v>0</v>
      </c>
      <c r="P21" s="28" t="str">
        <f t="shared" ca="1" si="23"/>
        <v/>
      </c>
      <c r="Q21" s="1">
        <v>0.93055555555555547</v>
      </c>
      <c r="R21" s="2" t="s">
        <v>145</v>
      </c>
      <c r="S21" s="28" t="str">
        <f t="shared" ca="1" si="29"/>
        <v/>
      </c>
      <c r="T21" s="1">
        <v>0.95833333333333337</v>
      </c>
      <c r="U21" s="24" t="s">
        <v>153</v>
      </c>
      <c r="V21" s="28" t="str">
        <f t="shared" ca="1" si="25"/>
        <v/>
      </c>
    </row>
    <row r="22" spans="1:22" ht="12.75" customHeight="1" x14ac:dyDescent="0.25">
      <c r="A22" s="48"/>
      <c r="B22" s="1">
        <v>0.9375</v>
      </c>
      <c r="C22" s="2" t="s">
        <v>119</v>
      </c>
      <c r="D22" s="28" t="str">
        <f t="shared" ca="1" si="26"/>
        <v/>
      </c>
      <c r="E22" s="1">
        <v>0.9375</v>
      </c>
      <c r="F22" s="2" t="s">
        <v>124</v>
      </c>
      <c r="G22" s="28" t="str">
        <f t="shared" ca="1" si="27"/>
        <v/>
      </c>
      <c r="H22" s="25">
        <v>0.9375</v>
      </c>
      <c r="I22" s="2" t="s">
        <v>86</v>
      </c>
      <c r="J22" s="28" t="str">
        <f t="shared" ca="1" si="21"/>
        <v/>
      </c>
      <c r="K22" s="1">
        <v>0.9375</v>
      </c>
      <c r="L22" s="2" t="s">
        <v>133</v>
      </c>
      <c r="M22" s="28" t="str">
        <f t="shared" ca="1" si="28"/>
        <v/>
      </c>
      <c r="N22" s="1">
        <v>3.472222222222222E-3</v>
      </c>
      <c r="O22" s="2" t="s">
        <v>138</v>
      </c>
      <c r="P22" s="28" t="str">
        <f t="shared" ca="1" si="23"/>
        <v/>
      </c>
      <c r="Q22" s="1">
        <v>0.99652777777777779</v>
      </c>
      <c r="R22" s="2" t="s">
        <v>146</v>
      </c>
      <c r="S22" s="28" t="str">
        <f t="shared" ca="1" si="29"/>
        <v/>
      </c>
      <c r="T22" s="1">
        <v>0.98958333333333337</v>
      </c>
      <c r="U22" s="2" t="s">
        <v>154</v>
      </c>
      <c r="V22" s="28" t="str">
        <f t="shared" ca="1" si="25"/>
        <v/>
      </c>
    </row>
    <row r="24" spans="1:22" ht="12.75" customHeight="1" x14ac:dyDescent="0.25">
      <c r="B24" s="47">
        <f>+T14+1</f>
        <v>42926</v>
      </c>
      <c r="C24" s="47"/>
      <c r="D24" s="47"/>
      <c r="E24" s="47">
        <f>1+B24</f>
        <v>42927</v>
      </c>
      <c r="F24" s="47"/>
      <c r="G24" s="47"/>
      <c r="H24" s="47">
        <f t="shared" ref="H24" si="30">1+E24</f>
        <v>42928</v>
      </c>
      <c r="I24" s="47"/>
      <c r="J24" s="47"/>
      <c r="K24" s="47">
        <f t="shared" ref="K24" si="31">1+H24</f>
        <v>42929</v>
      </c>
      <c r="L24" s="47"/>
      <c r="M24" s="47"/>
      <c r="N24" s="47">
        <f t="shared" ref="N24" si="32">1+K24</f>
        <v>42930</v>
      </c>
      <c r="O24" s="47"/>
      <c r="P24" s="47"/>
      <c r="Q24" s="47">
        <f t="shared" ref="Q24" si="33">1+N24</f>
        <v>42931</v>
      </c>
      <c r="R24" s="47"/>
      <c r="S24" s="47"/>
      <c r="T24" s="47">
        <f t="shared" ref="T24" si="34">1+Q24</f>
        <v>42932</v>
      </c>
      <c r="U24" s="47"/>
      <c r="V24" s="47"/>
    </row>
    <row r="25" spans="1:22" ht="12.75" customHeight="1" x14ac:dyDescent="0.25">
      <c r="A25" s="48" t="s">
        <v>304</v>
      </c>
      <c r="B25" s="1">
        <v>0.74305555555555547</v>
      </c>
      <c r="C25" s="2" t="s">
        <v>40</v>
      </c>
      <c r="D25" s="28" t="str">
        <f t="shared" ref="D25" ca="1" si="35">IFERROR(INDIRECT("'"&amp;$AB$8&amp;"'!"&amp;CELL("address",D25)),"")</f>
        <v/>
      </c>
      <c r="E25" s="1">
        <v>0.74305555555555547</v>
      </c>
      <c r="F25" s="2" t="s">
        <v>40</v>
      </c>
      <c r="G25" s="28" t="str">
        <f t="shared" ref="G25" ca="1" si="36">IFERROR(INDIRECT("'"&amp;$AB$8&amp;"'!"&amp;CELL("address",G25)),"")</f>
        <v/>
      </c>
      <c r="H25" s="1">
        <v>0.74305555555555547</v>
      </c>
      <c r="I25" s="2" t="s">
        <v>40</v>
      </c>
      <c r="J25" s="28" t="str">
        <f t="shared" ref="J25:J32" ca="1" si="37">IFERROR(INDIRECT("'"&amp;$AB$8&amp;"'!"&amp;CELL("address",J25)),"")</f>
        <v/>
      </c>
      <c r="K25" s="1">
        <v>0.74305555555555547</v>
      </c>
      <c r="L25" s="2" t="s">
        <v>40</v>
      </c>
      <c r="M25" s="28" t="str">
        <f t="shared" ref="M25:M32" ca="1" si="38">IFERROR(INDIRECT("'"&amp;$AB$8&amp;"'!"&amp;CELL("address",M25)),"")</f>
        <v/>
      </c>
      <c r="N25" s="1">
        <v>0.74305555555555547</v>
      </c>
      <c r="O25" s="2" t="s">
        <v>40</v>
      </c>
      <c r="P25" s="28" t="str">
        <f t="shared" ref="P25:P32" ca="1" si="39">IFERROR(INDIRECT("'"&amp;$AB$8&amp;"'!"&amp;CELL("address",P25)),"")</f>
        <v/>
      </c>
      <c r="Q25" s="1">
        <v>0.70138888888888884</v>
      </c>
      <c r="R25" s="2" t="s">
        <v>178</v>
      </c>
      <c r="S25" s="28" t="str">
        <f t="shared" ref="S25:S27" ca="1" si="40">IFERROR(INDIRECT("'"&amp;$AB$8&amp;"'!"&amp;CELL("address",S25)),"")</f>
        <v/>
      </c>
      <c r="T25" s="1">
        <v>0.79513888888888884</v>
      </c>
      <c r="U25" s="2" t="s">
        <v>186</v>
      </c>
      <c r="V25" s="28" t="str">
        <f t="shared" ref="V25:V32" ca="1" si="41">IFERROR(INDIRECT("'"&amp;$AB$8&amp;"'!"&amp;CELL("address",V25)),"")</f>
        <v/>
      </c>
    </row>
    <row r="26" spans="1:22" ht="12.75" customHeight="1" x14ac:dyDescent="0.25">
      <c r="A26" s="48"/>
      <c r="B26" s="1">
        <v>0.77083333333333337</v>
      </c>
      <c r="C26" s="2" t="s">
        <v>0</v>
      </c>
      <c r="D26" s="28" t="str">
        <f t="shared" ref="D26:D32" ca="1" si="42">IFERROR(INDIRECT("'"&amp;$AB$8&amp;"'!"&amp;CELL("address",D26)),"")</f>
        <v/>
      </c>
      <c r="E26" s="1">
        <v>0.77083333333333337</v>
      </c>
      <c r="F26" s="2" t="s">
        <v>0</v>
      </c>
      <c r="G26" s="28" t="str">
        <f t="shared" ref="G26:G32" ca="1" si="43">IFERROR(INDIRECT("'"&amp;$AB$8&amp;"'!"&amp;CELL("address",G26)),"")</f>
        <v/>
      </c>
      <c r="H26" s="1">
        <v>0.77083333333333337</v>
      </c>
      <c r="I26" s="2" t="s">
        <v>0</v>
      </c>
      <c r="J26" s="28" t="str">
        <f t="shared" ca="1" si="37"/>
        <v/>
      </c>
      <c r="K26" s="1">
        <v>0.77083333333333337</v>
      </c>
      <c r="L26" s="2" t="s">
        <v>0</v>
      </c>
      <c r="M26" s="28" t="str">
        <f t="shared" ca="1" si="38"/>
        <v/>
      </c>
      <c r="N26" s="1">
        <v>0.77083333333333337</v>
      </c>
      <c r="O26" s="2" t="s">
        <v>0</v>
      </c>
      <c r="P26" s="28" t="str">
        <f t="shared" ca="1" si="39"/>
        <v/>
      </c>
      <c r="Q26" s="1">
        <v>0.71875</v>
      </c>
      <c r="R26" s="2" t="s">
        <v>179</v>
      </c>
      <c r="S26" s="28" t="str">
        <f t="shared" ca="1" si="40"/>
        <v/>
      </c>
      <c r="T26" s="1">
        <v>0.8125</v>
      </c>
      <c r="U26" s="2" t="s">
        <v>187</v>
      </c>
      <c r="V26" s="28" t="str">
        <f t="shared" ca="1" si="41"/>
        <v/>
      </c>
    </row>
    <row r="27" spans="1:22" ht="12.75" customHeight="1" x14ac:dyDescent="0.25">
      <c r="A27" s="48"/>
      <c r="B27" s="1">
        <v>0.79861111111111116</v>
      </c>
      <c r="C27" s="2" t="s">
        <v>1</v>
      </c>
      <c r="D27" s="28" t="str">
        <f t="shared" ca="1" si="42"/>
        <v/>
      </c>
      <c r="E27" s="1">
        <v>0.79861111111111116</v>
      </c>
      <c r="F27" s="2" t="s">
        <v>1</v>
      </c>
      <c r="G27" s="28" t="str">
        <f t="shared" ca="1" si="43"/>
        <v/>
      </c>
      <c r="H27" s="1">
        <v>0.79861111111111116</v>
      </c>
      <c r="I27" s="2" t="s">
        <v>1</v>
      </c>
      <c r="J27" s="28" t="str">
        <f t="shared" ca="1" si="37"/>
        <v/>
      </c>
      <c r="K27" s="1">
        <v>0.79861111111111116</v>
      </c>
      <c r="L27" s="2" t="s">
        <v>1</v>
      </c>
      <c r="M27" s="28" t="str">
        <f t="shared" ca="1" si="38"/>
        <v/>
      </c>
      <c r="N27" s="1">
        <v>0.79861111111111116</v>
      </c>
      <c r="O27" s="24" t="s">
        <v>173</v>
      </c>
      <c r="P27" s="28" t="str">
        <f t="shared" ca="1" si="39"/>
        <v/>
      </c>
      <c r="Q27" s="1">
        <v>0.73611111111111116</v>
      </c>
      <c r="R27" s="2" t="s">
        <v>180</v>
      </c>
      <c r="S27" s="28" t="str">
        <f t="shared" ca="1" si="40"/>
        <v/>
      </c>
      <c r="T27" s="1">
        <v>0.84375</v>
      </c>
      <c r="U27" s="2" t="s">
        <v>188</v>
      </c>
      <c r="V27" s="28" t="str">
        <f t="shared" ca="1" si="41"/>
        <v/>
      </c>
    </row>
    <row r="28" spans="1:22" ht="12.75" customHeight="1" x14ac:dyDescent="0.25">
      <c r="A28" s="48"/>
      <c r="B28" s="1">
        <v>0.82638888888888884</v>
      </c>
      <c r="C28" s="2" t="s">
        <v>155</v>
      </c>
      <c r="D28" s="28" t="str">
        <f t="shared" ca="1" si="42"/>
        <v/>
      </c>
      <c r="E28" s="1">
        <v>0.82638888888888884</v>
      </c>
      <c r="F28" s="2" t="s">
        <v>159</v>
      </c>
      <c r="G28" s="28" t="str">
        <f t="shared" ca="1" si="43"/>
        <v/>
      </c>
      <c r="H28" s="1">
        <v>0.82638888888888884</v>
      </c>
      <c r="I28" s="2" t="s">
        <v>164</v>
      </c>
      <c r="J28" s="28" t="str">
        <f t="shared" ca="1" si="37"/>
        <v/>
      </c>
      <c r="K28" s="1">
        <v>0.82638888888888884</v>
      </c>
      <c r="L28" s="2" t="s">
        <v>168</v>
      </c>
      <c r="M28" s="28" t="str">
        <f t="shared" ca="1" si="38"/>
        <v/>
      </c>
      <c r="N28" s="1">
        <v>0.81944444444444453</v>
      </c>
      <c r="O28" s="2" t="s">
        <v>174</v>
      </c>
      <c r="P28" s="28" t="str">
        <f t="shared" ca="1" si="39"/>
        <v/>
      </c>
      <c r="Q28" s="1">
        <v>0.75347222222222221</v>
      </c>
      <c r="R28" s="2" t="s">
        <v>181</v>
      </c>
      <c r="S28" s="28" t="str">
        <f t="shared" ref="S28:S32" ca="1" si="44">IFERROR(INDIRECT("'"&amp;$AB$8&amp;"'!"&amp;CELL("address",S28)),"")</f>
        <v/>
      </c>
      <c r="T28" s="1">
        <v>0.875</v>
      </c>
      <c r="U28" s="2" t="s">
        <v>189</v>
      </c>
      <c r="V28" s="28" t="str">
        <f t="shared" ca="1" si="41"/>
        <v/>
      </c>
    </row>
    <row r="29" spans="1:22" ht="12.75" customHeight="1" x14ac:dyDescent="0.25">
      <c r="A29" s="48"/>
      <c r="B29" s="1">
        <v>0.84375</v>
      </c>
      <c r="C29" s="2" t="s">
        <v>156</v>
      </c>
      <c r="D29" s="28" t="str">
        <f t="shared" ca="1" si="42"/>
        <v/>
      </c>
      <c r="E29" s="1">
        <v>0.84375</v>
      </c>
      <c r="F29" s="2" t="s">
        <v>160</v>
      </c>
      <c r="G29" s="28" t="str">
        <f t="shared" ca="1" si="43"/>
        <v/>
      </c>
      <c r="H29" s="1">
        <v>0.84375</v>
      </c>
      <c r="I29" s="2" t="s">
        <v>165</v>
      </c>
      <c r="J29" s="28" t="str">
        <f t="shared" ca="1" si="37"/>
        <v/>
      </c>
      <c r="K29" s="1">
        <v>0.84375</v>
      </c>
      <c r="L29" s="2" t="s">
        <v>169</v>
      </c>
      <c r="M29" s="28" t="str">
        <f t="shared" ca="1" si="38"/>
        <v/>
      </c>
      <c r="N29" s="1">
        <v>0.88194444444444453</v>
      </c>
      <c r="O29" s="2" t="s">
        <v>175</v>
      </c>
      <c r="P29" s="28" t="str">
        <f t="shared" ca="1" si="39"/>
        <v/>
      </c>
      <c r="Q29" s="1">
        <v>0.79513888888888884</v>
      </c>
      <c r="R29" s="2" t="s">
        <v>182</v>
      </c>
      <c r="S29" s="28" t="str">
        <f t="shared" ca="1" si="44"/>
        <v/>
      </c>
      <c r="T29" s="1">
        <v>0.90625</v>
      </c>
      <c r="U29" s="2" t="s">
        <v>190</v>
      </c>
      <c r="V29" s="28" t="str">
        <f t="shared" ca="1" si="41"/>
        <v/>
      </c>
    </row>
    <row r="30" spans="1:22" ht="12.75" customHeight="1" x14ac:dyDescent="0.25">
      <c r="A30" s="48"/>
      <c r="B30" s="1">
        <v>0.875</v>
      </c>
      <c r="C30" s="2" t="s">
        <v>157</v>
      </c>
      <c r="D30" s="28" t="str">
        <f t="shared" ca="1" si="42"/>
        <v/>
      </c>
      <c r="E30" s="1">
        <v>0.875</v>
      </c>
      <c r="F30" s="24" t="s">
        <v>161</v>
      </c>
      <c r="G30" s="28" t="str">
        <f t="shared" ca="1" si="43"/>
        <v/>
      </c>
      <c r="H30" s="1">
        <v>0.875</v>
      </c>
      <c r="I30" s="2" t="s">
        <v>166</v>
      </c>
      <c r="J30" s="28" t="str">
        <f t="shared" ca="1" si="37"/>
        <v/>
      </c>
      <c r="K30" s="1">
        <v>0.875</v>
      </c>
      <c r="L30" s="2" t="s">
        <v>170</v>
      </c>
      <c r="M30" s="28" t="str">
        <f t="shared" ca="1" si="38"/>
        <v/>
      </c>
      <c r="N30" s="1">
        <v>0.94444444444444453</v>
      </c>
      <c r="O30" s="2" t="s">
        <v>176</v>
      </c>
      <c r="P30" s="28" t="str">
        <f t="shared" ca="1" si="39"/>
        <v/>
      </c>
      <c r="Q30" s="1">
        <v>0.8125</v>
      </c>
      <c r="R30" s="2" t="s">
        <v>183</v>
      </c>
      <c r="S30" s="28" t="str">
        <f t="shared" ca="1" si="44"/>
        <v/>
      </c>
      <c r="T30" s="1">
        <v>0.9375</v>
      </c>
      <c r="U30" s="24" t="s">
        <v>191</v>
      </c>
      <c r="V30" s="28" t="str">
        <f t="shared" ca="1" si="41"/>
        <v/>
      </c>
    </row>
    <row r="31" spans="1:22" ht="12.75" customHeight="1" x14ac:dyDescent="0.25">
      <c r="A31" s="48"/>
      <c r="B31" s="1">
        <v>0.90625</v>
      </c>
      <c r="C31" s="2" t="s">
        <v>77</v>
      </c>
      <c r="D31" s="28" t="str">
        <f t="shared" ca="1" si="42"/>
        <v/>
      </c>
      <c r="E31" s="1">
        <v>0.90625</v>
      </c>
      <c r="F31" s="2" t="s">
        <v>162</v>
      </c>
      <c r="G31" s="28" t="str">
        <f t="shared" ca="1" si="43"/>
        <v/>
      </c>
      <c r="H31" s="1">
        <v>0.90625</v>
      </c>
      <c r="I31" s="2" t="s">
        <v>167</v>
      </c>
      <c r="J31" s="28" t="str">
        <f t="shared" ca="1" si="37"/>
        <v/>
      </c>
      <c r="K31" s="1">
        <v>0.90625</v>
      </c>
      <c r="L31" s="2" t="s">
        <v>171</v>
      </c>
      <c r="M31" s="28" t="str">
        <f t="shared" ca="1" si="38"/>
        <v/>
      </c>
      <c r="N31" s="1">
        <v>0.97569444444444453</v>
      </c>
      <c r="O31" s="2" t="s">
        <v>0</v>
      </c>
      <c r="P31" s="28" t="str">
        <f t="shared" ca="1" si="39"/>
        <v/>
      </c>
      <c r="Q31" s="1">
        <v>0.84375</v>
      </c>
      <c r="R31" s="2" t="s">
        <v>184</v>
      </c>
      <c r="S31" s="28" t="str">
        <f t="shared" ca="1" si="44"/>
        <v/>
      </c>
      <c r="T31" s="1">
        <v>0.95833333333333337</v>
      </c>
      <c r="U31" s="2" t="s">
        <v>192</v>
      </c>
      <c r="V31" s="28" t="str">
        <f t="shared" ca="1" si="41"/>
        <v/>
      </c>
    </row>
    <row r="32" spans="1:22" ht="12.75" customHeight="1" x14ac:dyDescent="0.25">
      <c r="A32" s="48"/>
      <c r="B32" s="1">
        <v>0.9375</v>
      </c>
      <c r="C32" s="2" t="s">
        <v>158</v>
      </c>
      <c r="D32" s="28" t="str">
        <f t="shared" ca="1" si="42"/>
        <v/>
      </c>
      <c r="E32" s="1">
        <v>0.9375</v>
      </c>
      <c r="F32" s="2" t="s">
        <v>163</v>
      </c>
      <c r="G32" s="28" t="str">
        <f t="shared" ca="1" si="43"/>
        <v/>
      </c>
      <c r="H32" s="1">
        <v>0.9375</v>
      </c>
      <c r="I32" s="2" t="s">
        <v>86</v>
      </c>
      <c r="J32" s="28" t="str">
        <f t="shared" ca="1" si="37"/>
        <v/>
      </c>
      <c r="K32" s="1">
        <v>0.9375</v>
      </c>
      <c r="L32" s="2" t="s">
        <v>172</v>
      </c>
      <c r="M32" s="28" t="str">
        <f t="shared" ca="1" si="38"/>
        <v/>
      </c>
      <c r="N32" s="1">
        <v>3.472222222222222E-3</v>
      </c>
      <c r="O32" s="2" t="s">
        <v>177</v>
      </c>
      <c r="P32" s="28" t="str">
        <f t="shared" ca="1" si="39"/>
        <v/>
      </c>
      <c r="Q32" s="1">
        <v>0.93402777777777779</v>
      </c>
      <c r="R32" s="2" t="s">
        <v>185</v>
      </c>
      <c r="S32" s="28" t="str">
        <f t="shared" ca="1" si="44"/>
        <v/>
      </c>
      <c r="T32" s="1">
        <v>0.98958333333333337</v>
      </c>
      <c r="U32" s="2" t="s">
        <v>193</v>
      </c>
      <c r="V32" s="28" t="str">
        <f t="shared" ca="1" si="41"/>
        <v/>
      </c>
    </row>
    <row r="34" spans="1:22" ht="12.75" customHeight="1" x14ac:dyDescent="0.25">
      <c r="B34" s="47">
        <f>+T24+1</f>
        <v>42933</v>
      </c>
      <c r="C34" s="47"/>
      <c r="D34" s="47"/>
      <c r="E34" s="47">
        <f>1+B34</f>
        <v>42934</v>
      </c>
      <c r="F34" s="47"/>
      <c r="G34" s="47"/>
      <c r="H34" s="47">
        <f t="shared" ref="H34" si="45">1+E34</f>
        <v>42935</v>
      </c>
      <c r="I34" s="47"/>
      <c r="J34" s="47"/>
      <c r="K34" s="47">
        <f t="shared" ref="K34" si="46">1+H34</f>
        <v>42936</v>
      </c>
      <c r="L34" s="47"/>
      <c r="M34" s="47"/>
      <c r="N34" s="47">
        <f t="shared" ref="N34" si="47">1+K34</f>
        <v>42937</v>
      </c>
      <c r="O34" s="47"/>
      <c r="P34" s="47"/>
      <c r="Q34" s="47">
        <f t="shared" ref="Q34" si="48">1+N34</f>
        <v>42938</v>
      </c>
      <c r="R34" s="47"/>
      <c r="S34" s="47"/>
      <c r="T34" s="47">
        <f t="shared" ref="T34" si="49">1+Q34</f>
        <v>42939</v>
      </c>
      <c r="U34" s="47"/>
      <c r="V34" s="47"/>
    </row>
    <row r="35" spans="1:22" ht="12.75" customHeight="1" x14ac:dyDescent="0.25">
      <c r="A35" s="48" t="s">
        <v>305</v>
      </c>
      <c r="B35" s="1">
        <v>0.74305555555555547</v>
      </c>
      <c r="C35" s="2" t="s">
        <v>40</v>
      </c>
      <c r="D35" s="28" t="str">
        <f t="shared" ref="D35" ca="1" si="50">IFERROR(INDIRECT("'"&amp;$AB$8&amp;"'!"&amp;CELL("address",D35)),"")</f>
        <v/>
      </c>
      <c r="E35" s="1">
        <v>0.74305555555555547</v>
      </c>
      <c r="F35" s="2" t="s">
        <v>40</v>
      </c>
      <c r="G35" s="28" t="str">
        <f t="shared" ref="G35" ca="1" si="51">IFERROR(INDIRECT("'"&amp;$AB$8&amp;"'!"&amp;CELL("address",G35)),"")</f>
        <v/>
      </c>
      <c r="H35" s="1">
        <v>0.74305555555555547</v>
      </c>
      <c r="I35" s="2" t="s">
        <v>40</v>
      </c>
      <c r="J35" s="28" t="str">
        <f t="shared" ref="J35:J36" ca="1" si="52">IFERROR(INDIRECT("'"&amp;$AB$8&amp;"'!"&amp;CELL("address",J35)),"")</f>
        <v/>
      </c>
      <c r="K35" s="1">
        <v>0.74305555555555547</v>
      </c>
      <c r="L35" s="2" t="s">
        <v>40</v>
      </c>
      <c r="M35" s="28" t="str">
        <f t="shared" ref="M35" ca="1" si="53">IFERROR(INDIRECT("'"&amp;$AB$8&amp;"'!"&amp;CELL("address",M35)),"")</f>
        <v/>
      </c>
      <c r="N35" s="1">
        <v>0.72569444444444453</v>
      </c>
      <c r="O35" s="2" t="s">
        <v>212</v>
      </c>
      <c r="P35" s="28" t="str">
        <f t="shared" ref="P35:P42" ca="1" si="54">IFERROR(INDIRECT("'"&amp;$AB$8&amp;"'!"&amp;CELL("address",P35)),"")</f>
        <v/>
      </c>
      <c r="Q35" s="1">
        <v>0.70138888888888884</v>
      </c>
      <c r="R35" s="2" t="s">
        <v>217</v>
      </c>
      <c r="S35" s="28" t="str">
        <f t="shared" ref="S35:S42" ca="1" si="55">IFERROR(INDIRECT("'"&amp;$AB$8&amp;"'!"&amp;CELL("address",S35)),"")</f>
        <v/>
      </c>
      <c r="T35" s="1">
        <v>0.79513888888888884</v>
      </c>
      <c r="U35" s="2" t="s">
        <v>225</v>
      </c>
      <c r="V35" s="28" t="str">
        <f t="shared" ref="V35:V42" ca="1" si="56">IFERROR(INDIRECT("'"&amp;$AB$8&amp;"'!"&amp;CELL("address",V35)),"")</f>
        <v/>
      </c>
    </row>
    <row r="36" spans="1:22" ht="12.75" customHeight="1" x14ac:dyDescent="0.25">
      <c r="A36" s="48"/>
      <c r="B36" s="1">
        <v>0.77083333333333337</v>
      </c>
      <c r="C36" s="2" t="s">
        <v>0</v>
      </c>
      <c r="D36" s="28" t="str">
        <f t="shared" ref="D36:D41" ca="1" si="57">IFERROR(INDIRECT("'"&amp;$AB$8&amp;"'!"&amp;CELL("address",D36)),"")</f>
        <v/>
      </c>
      <c r="E36" s="1">
        <v>0.77083333333333337</v>
      </c>
      <c r="F36" s="2" t="s">
        <v>0</v>
      </c>
      <c r="G36" s="28" t="str">
        <f t="shared" ref="G36:G42" ca="1" si="58">IFERROR(INDIRECT("'"&amp;$AB$8&amp;"'!"&amp;CELL("address",G36)),"")</f>
        <v/>
      </c>
      <c r="H36" s="1">
        <v>0.77083333333333337</v>
      </c>
      <c r="I36" s="2" t="s">
        <v>0</v>
      </c>
      <c r="J36" s="28" t="str">
        <f t="shared" ca="1" si="52"/>
        <v/>
      </c>
      <c r="K36" s="1">
        <v>0.77083333333333337</v>
      </c>
      <c r="L36" s="2" t="s">
        <v>0</v>
      </c>
      <c r="M36" s="28" t="str">
        <f t="shared" ref="M36:M42" ca="1" si="59">IFERROR(INDIRECT("'"&amp;$AB$8&amp;"'!"&amp;CELL("address",M36)),"")</f>
        <v/>
      </c>
      <c r="N36" s="1">
        <v>0.74305555555555547</v>
      </c>
      <c r="O36" s="2" t="s">
        <v>40</v>
      </c>
      <c r="P36" s="28" t="str">
        <f t="shared" ca="1" si="54"/>
        <v/>
      </c>
      <c r="Q36" s="1">
        <v>0.71875</v>
      </c>
      <c r="R36" s="2" t="s">
        <v>218</v>
      </c>
      <c r="S36" s="28" t="str">
        <f t="shared" ca="1" si="55"/>
        <v/>
      </c>
      <c r="T36" s="1">
        <v>0.8125</v>
      </c>
      <c r="U36" s="2" t="s">
        <v>226</v>
      </c>
      <c r="V36" s="28" t="str">
        <f t="shared" ca="1" si="56"/>
        <v/>
      </c>
    </row>
    <row r="37" spans="1:22" ht="12.75" customHeight="1" x14ac:dyDescent="0.25">
      <c r="A37" s="48"/>
      <c r="B37" s="1">
        <v>0.79861111111111116</v>
      </c>
      <c r="C37" s="2" t="s">
        <v>1</v>
      </c>
      <c r="D37" s="28" t="str">
        <f t="shared" ca="1" si="57"/>
        <v/>
      </c>
      <c r="E37" s="1">
        <v>0.79861111111111116</v>
      </c>
      <c r="F37" s="2" t="s">
        <v>1</v>
      </c>
      <c r="G37" s="28" t="str">
        <f t="shared" ca="1" si="58"/>
        <v/>
      </c>
      <c r="H37" s="1">
        <v>0.79861111111111116</v>
      </c>
      <c r="I37" s="2" t="s">
        <v>1</v>
      </c>
      <c r="J37" s="28" t="str">
        <f t="shared" ref="J37:J42" ca="1" si="60">IFERROR(INDIRECT("'"&amp;$AB$8&amp;"'!"&amp;CELL("address",J37)),"")</f>
        <v/>
      </c>
      <c r="K37" s="1">
        <v>0.79861111111111116</v>
      </c>
      <c r="L37" s="2" t="s">
        <v>1</v>
      </c>
      <c r="M37" s="28" t="str">
        <f t="shared" ca="1" si="59"/>
        <v/>
      </c>
      <c r="N37" s="1">
        <v>0.77083333333333337</v>
      </c>
      <c r="O37" s="2" t="s">
        <v>0</v>
      </c>
      <c r="P37" s="28" t="str">
        <f t="shared" ca="1" si="54"/>
        <v/>
      </c>
      <c r="Q37" s="1">
        <v>0.73611111111111116</v>
      </c>
      <c r="R37" s="2" t="s">
        <v>219</v>
      </c>
      <c r="S37" s="28" t="str">
        <f t="shared" ca="1" si="55"/>
        <v/>
      </c>
      <c r="T37" s="1">
        <v>0.84375</v>
      </c>
      <c r="U37" s="24" t="s">
        <v>227</v>
      </c>
      <c r="V37" s="28" t="str">
        <f t="shared" ca="1" si="56"/>
        <v/>
      </c>
    </row>
    <row r="38" spans="1:22" ht="12.75" customHeight="1" x14ac:dyDescent="0.25">
      <c r="A38" s="48"/>
      <c r="B38" s="1">
        <v>0.82638888888888884</v>
      </c>
      <c r="C38" s="2" t="s">
        <v>194</v>
      </c>
      <c r="D38" s="28" t="str">
        <f t="shared" ca="1" si="57"/>
        <v/>
      </c>
      <c r="E38" s="1">
        <v>0.82638888888888884</v>
      </c>
      <c r="F38" s="2" t="s">
        <v>198</v>
      </c>
      <c r="G38" s="28" t="str">
        <f t="shared" ca="1" si="58"/>
        <v/>
      </c>
      <c r="H38" s="1">
        <v>0.82638888888888884</v>
      </c>
      <c r="I38" s="2" t="s">
        <v>203</v>
      </c>
      <c r="J38" s="28" t="str">
        <f t="shared" ca="1" si="60"/>
        <v/>
      </c>
      <c r="K38" s="1">
        <v>0.82638888888888884</v>
      </c>
      <c r="L38" s="2" t="s">
        <v>207</v>
      </c>
      <c r="M38" s="28" t="str">
        <f t="shared" ca="1" si="59"/>
        <v/>
      </c>
      <c r="N38" s="1">
        <v>0.79861111111111116</v>
      </c>
      <c r="O38" s="2" t="s">
        <v>213</v>
      </c>
      <c r="P38" s="28" t="str">
        <f t="shared" ca="1" si="54"/>
        <v/>
      </c>
      <c r="Q38" s="1">
        <v>0.75347222222222221</v>
      </c>
      <c r="R38" s="2" t="s">
        <v>220</v>
      </c>
      <c r="S38" s="28" t="str">
        <f t="shared" ca="1" si="55"/>
        <v/>
      </c>
      <c r="T38" s="1">
        <v>0.875</v>
      </c>
      <c r="U38" s="2" t="s">
        <v>228</v>
      </c>
      <c r="V38" s="28" t="str">
        <f t="shared" ca="1" si="56"/>
        <v/>
      </c>
    </row>
    <row r="39" spans="1:22" ht="12.75" customHeight="1" x14ac:dyDescent="0.25">
      <c r="A39" s="48"/>
      <c r="B39" s="1">
        <v>0.84375</v>
      </c>
      <c r="C39" s="2" t="s">
        <v>195</v>
      </c>
      <c r="D39" s="28" t="str">
        <f t="shared" ca="1" si="57"/>
        <v/>
      </c>
      <c r="E39" s="1">
        <v>0.84375</v>
      </c>
      <c r="F39" s="2" t="s">
        <v>199</v>
      </c>
      <c r="G39" s="28" t="str">
        <f t="shared" ca="1" si="58"/>
        <v/>
      </c>
      <c r="H39" s="1">
        <v>0.84375</v>
      </c>
      <c r="I39" s="2" t="s">
        <v>204</v>
      </c>
      <c r="J39" s="28" t="str">
        <f t="shared" ca="1" si="60"/>
        <v/>
      </c>
      <c r="K39" s="1">
        <v>0.84375</v>
      </c>
      <c r="L39" s="2" t="s">
        <v>208</v>
      </c>
      <c r="M39" s="28" t="str">
        <f t="shared" ca="1" si="59"/>
        <v/>
      </c>
      <c r="N39" s="1">
        <v>0.81944444444444453</v>
      </c>
      <c r="O39" s="2" t="s">
        <v>214</v>
      </c>
      <c r="P39" s="28" t="str">
        <f t="shared" ca="1" si="54"/>
        <v/>
      </c>
      <c r="Q39" s="1">
        <v>0.79513888888888884</v>
      </c>
      <c r="R39" s="2" t="s">
        <v>221</v>
      </c>
      <c r="S39" s="28" t="str">
        <f t="shared" ca="1" si="55"/>
        <v/>
      </c>
      <c r="T39" s="1">
        <v>0.90625</v>
      </c>
      <c r="U39" s="2" t="s">
        <v>229</v>
      </c>
      <c r="V39" s="28" t="str">
        <f t="shared" ca="1" si="56"/>
        <v/>
      </c>
    </row>
    <row r="40" spans="1:22" ht="12.75" customHeight="1" x14ac:dyDescent="0.25">
      <c r="A40" s="48"/>
      <c r="B40" s="1">
        <v>0.875</v>
      </c>
      <c r="C40" s="2" t="s">
        <v>196</v>
      </c>
      <c r="D40" s="28" t="str">
        <f t="shared" ca="1" si="57"/>
        <v/>
      </c>
      <c r="E40" s="1">
        <v>0.875</v>
      </c>
      <c r="F40" s="2" t="s">
        <v>200</v>
      </c>
      <c r="G40" s="28" t="str">
        <f t="shared" ca="1" si="58"/>
        <v/>
      </c>
      <c r="H40" s="1">
        <v>0.875</v>
      </c>
      <c r="I40" s="2" t="s">
        <v>205</v>
      </c>
      <c r="J40" s="28" t="str">
        <f t="shared" ca="1" si="60"/>
        <v/>
      </c>
      <c r="K40" s="1">
        <v>0.875</v>
      </c>
      <c r="L40" s="2" t="s">
        <v>209</v>
      </c>
      <c r="M40" s="28" t="str">
        <f t="shared" ca="1" si="59"/>
        <v/>
      </c>
      <c r="N40" s="1">
        <v>0.85069444444444453</v>
      </c>
      <c r="O40" s="2" t="s">
        <v>215</v>
      </c>
      <c r="P40" s="28" t="str">
        <f t="shared" ca="1" si="54"/>
        <v/>
      </c>
      <c r="Q40" s="1">
        <v>0.8125</v>
      </c>
      <c r="R40" s="2" t="s">
        <v>222</v>
      </c>
      <c r="S40" s="28" t="str">
        <f t="shared" ca="1" si="55"/>
        <v/>
      </c>
      <c r="T40" s="1">
        <v>0.9375</v>
      </c>
      <c r="U40" s="2" t="s">
        <v>230</v>
      </c>
      <c r="V40" s="28" t="str">
        <f t="shared" ca="1" si="56"/>
        <v/>
      </c>
    </row>
    <row r="41" spans="1:22" ht="12.75" customHeight="1" x14ac:dyDescent="0.25">
      <c r="A41" s="48"/>
      <c r="B41" s="1">
        <v>0.90625</v>
      </c>
      <c r="C41" s="2" t="s">
        <v>118</v>
      </c>
      <c r="D41" s="28" t="str">
        <f t="shared" ca="1" si="57"/>
        <v/>
      </c>
      <c r="E41" s="1">
        <v>0.90625</v>
      </c>
      <c r="F41" s="2" t="s">
        <v>201</v>
      </c>
      <c r="G41" s="28" t="str">
        <f t="shared" ca="1" si="58"/>
        <v/>
      </c>
      <c r="H41" s="1">
        <v>0.90625</v>
      </c>
      <c r="I41" s="2" t="s">
        <v>206</v>
      </c>
      <c r="J41" s="28" t="str">
        <f t="shared" ca="1" si="60"/>
        <v/>
      </c>
      <c r="K41" s="1">
        <v>0.90625</v>
      </c>
      <c r="L41" s="2" t="s">
        <v>210</v>
      </c>
      <c r="M41" s="28" t="str">
        <f t="shared" ca="1" si="59"/>
        <v/>
      </c>
      <c r="N41" s="1">
        <v>0.91319444444444453</v>
      </c>
      <c r="O41" s="2" t="s">
        <v>216</v>
      </c>
      <c r="P41" s="28" t="str">
        <f t="shared" ca="1" si="54"/>
        <v/>
      </c>
      <c r="Q41" s="1">
        <v>0.84375</v>
      </c>
      <c r="R41" s="2" t="s">
        <v>223</v>
      </c>
      <c r="S41" s="28" t="str">
        <f t="shared" ca="1" si="55"/>
        <v/>
      </c>
      <c r="T41" s="1">
        <v>0.95833333333333337</v>
      </c>
      <c r="U41" s="2" t="s">
        <v>231</v>
      </c>
      <c r="V41" s="28" t="str">
        <f t="shared" ca="1" si="56"/>
        <v/>
      </c>
    </row>
    <row r="42" spans="1:22" ht="12.75" customHeight="1" x14ac:dyDescent="0.25">
      <c r="A42" s="48"/>
      <c r="B42" s="1">
        <v>0.9375</v>
      </c>
      <c r="C42" s="2" t="s">
        <v>197</v>
      </c>
      <c r="D42" s="28" t="str">
        <f t="shared" ref="D42" ca="1" si="61">IFERROR(INDIRECT("'"&amp;$AB$8&amp;"'!"&amp;CELL("address",D42)),"")</f>
        <v/>
      </c>
      <c r="E42" s="1">
        <v>0.9375</v>
      </c>
      <c r="F42" s="2" t="s">
        <v>202</v>
      </c>
      <c r="G42" s="28" t="str">
        <f t="shared" ca="1" si="58"/>
        <v/>
      </c>
      <c r="H42" s="1">
        <v>0.9375</v>
      </c>
      <c r="I42" s="2" t="s">
        <v>86</v>
      </c>
      <c r="J42" s="28" t="str">
        <f t="shared" ca="1" si="60"/>
        <v/>
      </c>
      <c r="K42" s="1">
        <v>0.9375</v>
      </c>
      <c r="L42" s="2" t="s">
        <v>211</v>
      </c>
      <c r="M42" s="28" t="str">
        <f t="shared" ca="1" si="59"/>
        <v/>
      </c>
      <c r="N42" s="1">
        <v>0.94444444444444453</v>
      </c>
      <c r="O42" s="2" t="s">
        <v>0</v>
      </c>
      <c r="P42" s="28" t="str">
        <f t="shared" ca="1" si="54"/>
        <v/>
      </c>
      <c r="Q42" s="1">
        <v>0.92013888888888884</v>
      </c>
      <c r="R42" s="2" t="s">
        <v>224</v>
      </c>
      <c r="S42" s="28" t="str">
        <f t="shared" ca="1" si="55"/>
        <v/>
      </c>
      <c r="T42" s="1">
        <v>0.98958333333333337</v>
      </c>
      <c r="U42" s="2" t="s">
        <v>232</v>
      </c>
      <c r="V42" s="28" t="str">
        <f t="shared" ca="1" si="56"/>
        <v/>
      </c>
    </row>
    <row r="44" spans="1:22" ht="12.75" customHeight="1" x14ac:dyDescent="0.25">
      <c r="B44" s="47">
        <f>+T34+1</f>
        <v>42940</v>
      </c>
      <c r="C44" s="47"/>
      <c r="D44" s="47"/>
      <c r="E44" s="47">
        <f>1+B44</f>
        <v>42941</v>
      </c>
      <c r="F44" s="47"/>
      <c r="G44" s="47"/>
      <c r="H44" s="47">
        <f t="shared" ref="H44" si="62">1+E44</f>
        <v>42942</v>
      </c>
      <c r="I44" s="47"/>
      <c r="J44" s="47"/>
      <c r="K44" s="47">
        <f t="shared" ref="K44" si="63">1+H44</f>
        <v>42943</v>
      </c>
      <c r="L44" s="47"/>
      <c r="M44" s="47"/>
      <c r="N44" s="47">
        <f t="shared" ref="N44" si="64">1+K44</f>
        <v>42944</v>
      </c>
      <c r="O44" s="47"/>
      <c r="P44" s="47"/>
      <c r="Q44" s="47">
        <f t="shared" ref="Q44" si="65">1+N44</f>
        <v>42945</v>
      </c>
      <c r="R44" s="47"/>
      <c r="S44" s="47"/>
      <c r="T44" s="47">
        <f t="shared" ref="T44" si="66">1+Q44</f>
        <v>42946</v>
      </c>
      <c r="U44" s="47"/>
      <c r="V44" s="47"/>
    </row>
    <row r="45" spans="1:22" ht="12.75" customHeight="1" x14ac:dyDescent="0.25">
      <c r="A45" s="48" t="s">
        <v>306</v>
      </c>
      <c r="B45" s="1">
        <v>0.74305555555555547</v>
      </c>
      <c r="C45" s="2" t="s">
        <v>40</v>
      </c>
      <c r="D45" s="28" t="str">
        <f t="shared" ref="D45" ca="1" si="67">IFERROR(INDIRECT("'"&amp;$AB$8&amp;"'!"&amp;CELL("address",D45)),"")</f>
        <v/>
      </c>
      <c r="E45" s="1">
        <v>0.74305555555555547</v>
      </c>
      <c r="F45" s="2" t="s">
        <v>40</v>
      </c>
      <c r="G45" s="28" t="str">
        <f t="shared" ref="G45" ca="1" si="68">IFERROR(INDIRECT("'"&amp;$AB$8&amp;"'!"&amp;CELL("address",G45)),"")</f>
        <v/>
      </c>
      <c r="H45" s="1">
        <v>0.74305555555555547</v>
      </c>
      <c r="I45" s="2" t="s">
        <v>40</v>
      </c>
      <c r="J45" s="28" t="str">
        <f t="shared" ref="J45:J46" ca="1" si="69">IFERROR(INDIRECT("'"&amp;$AB$8&amp;"'!"&amp;CELL("address",J45)),"")</f>
        <v/>
      </c>
      <c r="K45" s="1">
        <v>0.74305555555555547</v>
      </c>
      <c r="L45" s="2" t="s">
        <v>40</v>
      </c>
      <c r="M45" s="28" t="str">
        <f t="shared" ref="M45" ca="1" si="70">IFERROR(INDIRECT("'"&amp;$AB$8&amp;"'!"&amp;CELL("address",M45)),"")</f>
        <v/>
      </c>
      <c r="N45" s="25">
        <v>0.74305555555555547</v>
      </c>
      <c r="O45" s="2" t="s">
        <v>40</v>
      </c>
      <c r="P45" s="28" t="str">
        <f t="shared" ref="P45:P52" ca="1" si="71">IFERROR(INDIRECT("'"&amp;$AB$8&amp;"'!"&amp;CELL("address",P45)),"")</f>
        <v/>
      </c>
      <c r="Q45" s="1">
        <v>0.70138888888888884</v>
      </c>
      <c r="R45" s="2" t="s">
        <v>254</v>
      </c>
      <c r="S45" s="28" t="str">
        <f t="shared" ref="S45:S52" ca="1" si="72">IFERROR(INDIRECT("'"&amp;$AB$8&amp;"'!"&amp;CELL("address",S45)),"")</f>
        <v/>
      </c>
      <c r="T45" s="1">
        <v>0.76041666666666663</v>
      </c>
      <c r="U45" s="2" t="s">
        <v>262</v>
      </c>
      <c r="V45" s="28" t="str">
        <f t="shared" ref="V45:V52" ca="1" si="73">IFERROR(INDIRECT("'"&amp;$AB$8&amp;"'!"&amp;CELL("address",V45)),"")</f>
        <v/>
      </c>
    </row>
    <row r="46" spans="1:22" ht="12.75" customHeight="1" x14ac:dyDescent="0.25">
      <c r="A46" s="48"/>
      <c r="B46" s="1">
        <v>0.77083333333333337</v>
      </c>
      <c r="C46" s="2" t="s">
        <v>0</v>
      </c>
      <c r="D46" s="28" t="str">
        <f t="shared" ref="D46:D52" ca="1" si="74">IFERROR(INDIRECT("'"&amp;$AB$8&amp;"'!"&amp;CELL("address",D46)),"")</f>
        <v/>
      </c>
      <c r="E46" s="1">
        <v>0.77083333333333337</v>
      </c>
      <c r="F46" s="2" t="s">
        <v>0</v>
      </c>
      <c r="G46" s="28" t="str">
        <f t="shared" ref="G46:G52" ca="1" si="75">IFERROR(INDIRECT("'"&amp;$AB$8&amp;"'!"&amp;CELL("address",G46)),"")</f>
        <v/>
      </c>
      <c r="H46" s="1">
        <v>0.77083333333333337</v>
      </c>
      <c r="I46" s="2" t="s">
        <v>0</v>
      </c>
      <c r="J46" s="28" t="str">
        <f t="shared" ca="1" si="69"/>
        <v/>
      </c>
      <c r="K46" s="1">
        <v>0.77083333333333337</v>
      </c>
      <c r="L46" s="2" t="s">
        <v>0</v>
      </c>
      <c r="M46" s="28" t="str">
        <f t="shared" ref="M46:M52" ca="1" si="76">IFERROR(INDIRECT("'"&amp;$AB$8&amp;"'!"&amp;CELL("address",M46)),"")</f>
        <v/>
      </c>
      <c r="N46" s="25">
        <v>0.77083333333333337</v>
      </c>
      <c r="O46" s="2" t="s">
        <v>0</v>
      </c>
      <c r="P46" s="28" t="str">
        <f t="shared" ca="1" si="71"/>
        <v/>
      </c>
      <c r="Q46" s="1">
        <v>0.71875</v>
      </c>
      <c r="R46" s="2" t="s">
        <v>255</v>
      </c>
      <c r="S46" s="28" t="str">
        <f t="shared" ca="1" si="72"/>
        <v/>
      </c>
      <c r="T46" s="1">
        <v>0.79513888888888884</v>
      </c>
      <c r="U46" s="2" t="s">
        <v>263</v>
      </c>
      <c r="V46" s="28" t="str">
        <f t="shared" ca="1" si="73"/>
        <v/>
      </c>
    </row>
    <row r="47" spans="1:22" ht="12.75" customHeight="1" x14ac:dyDescent="0.25">
      <c r="A47" s="48"/>
      <c r="B47" s="1">
        <v>0.79861111111111116</v>
      </c>
      <c r="C47" s="2" t="s">
        <v>1</v>
      </c>
      <c r="D47" s="28" t="str">
        <f t="shared" ca="1" si="74"/>
        <v/>
      </c>
      <c r="E47" s="1">
        <v>0.79861111111111116</v>
      </c>
      <c r="F47" s="2" t="s">
        <v>1</v>
      </c>
      <c r="G47" s="28" t="str">
        <f t="shared" ca="1" si="75"/>
        <v/>
      </c>
      <c r="H47" s="1">
        <v>0.79861111111111116</v>
      </c>
      <c r="I47" s="2" t="s">
        <v>1</v>
      </c>
      <c r="J47" s="28" t="str">
        <f t="shared" ref="J47:J52" ca="1" si="77">IFERROR(INDIRECT("'"&amp;$AB$8&amp;"'!"&amp;CELL("address",J47)),"")</f>
        <v/>
      </c>
      <c r="K47" s="1">
        <v>0.79861111111111116</v>
      </c>
      <c r="L47" s="2" t="s">
        <v>1</v>
      </c>
      <c r="M47" s="28" t="str">
        <f t="shared" ca="1" si="76"/>
        <v/>
      </c>
      <c r="N47" s="1">
        <v>0.79861111111111116</v>
      </c>
      <c r="O47" s="2" t="s">
        <v>249</v>
      </c>
      <c r="P47" s="28" t="str">
        <f t="shared" ca="1" si="71"/>
        <v/>
      </c>
      <c r="Q47" s="1">
        <v>0.73611111111111116</v>
      </c>
      <c r="R47" s="2" t="s">
        <v>256</v>
      </c>
      <c r="S47" s="28" t="str">
        <f t="shared" ca="1" si="72"/>
        <v/>
      </c>
      <c r="T47" s="1">
        <v>0.8125</v>
      </c>
      <c r="U47" s="2" t="s">
        <v>264</v>
      </c>
      <c r="V47" s="28" t="str">
        <f t="shared" ca="1" si="73"/>
        <v/>
      </c>
    </row>
    <row r="48" spans="1:22" ht="12.75" customHeight="1" x14ac:dyDescent="0.25">
      <c r="A48" s="48"/>
      <c r="B48" s="1">
        <v>0.82638888888888884</v>
      </c>
      <c r="C48" s="2" t="s">
        <v>233</v>
      </c>
      <c r="D48" s="28" t="str">
        <f t="shared" ca="1" si="74"/>
        <v/>
      </c>
      <c r="E48" s="1">
        <v>0.82638888888888884</v>
      </c>
      <c r="F48" s="2" t="s">
        <v>238</v>
      </c>
      <c r="G48" s="28" t="str">
        <f t="shared" ca="1" si="75"/>
        <v/>
      </c>
      <c r="H48" s="1">
        <v>0.82638888888888884</v>
      </c>
      <c r="I48" s="24" t="s">
        <v>243</v>
      </c>
      <c r="J48" s="28" t="str">
        <f t="shared" ca="1" si="77"/>
        <v/>
      </c>
      <c r="K48" s="1">
        <v>0.82638888888888884</v>
      </c>
      <c r="L48" s="2" t="s">
        <v>207</v>
      </c>
      <c r="M48" s="28" t="str">
        <f t="shared" ca="1" si="76"/>
        <v/>
      </c>
      <c r="N48" s="1">
        <v>0.81944444444444453</v>
      </c>
      <c r="O48" s="2" t="s">
        <v>250</v>
      </c>
      <c r="P48" s="28" t="str">
        <f t="shared" ca="1" si="71"/>
        <v/>
      </c>
      <c r="Q48" s="1">
        <v>0.75347222222222221</v>
      </c>
      <c r="R48" s="2" t="s">
        <v>257</v>
      </c>
      <c r="S48" s="28" t="str">
        <f t="shared" ca="1" si="72"/>
        <v/>
      </c>
      <c r="T48" s="1">
        <v>0.84375</v>
      </c>
      <c r="U48" s="2" t="s">
        <v>265</v>
      </c>
      <c r="V48" s="28" t="str">
        <f t="shared" ca="1" si="73"/>
        <v/>
      </c>
    </row>
    <row r="49" spans="1:22" ht="12.75" customHeight="1" x14ac:dyDescent="0.25">
      <c r="A49" s="48"/>
      <c r="B49" s="1">
        <v>0.84375</v>
      </c>
      <c r="C49" s="2" t="s">
        <v>234</v>
      </c>
      <c r="D49" s="28" t="str">
        <f t="shared" ca="1" si="74"/>
        <v/>
      </c>
      <c r="E49" s="1">
        <v>0.84375</v>
      </c>
      <c r="F49" s="2" t="s">
        <v>239</v>
      </c>
      <c r="G49" s="28" t="str">
        <f t="shared" ca="1" si="75"/>
        <v/>
      </c>
      <c r="H49" s="1">
        <v>0.84375</v>
      </c>
      <c r="I49" s="2" t="s">
        <v>244</v>
      </c>
      <c r="J49" s="28" t="str">
        <f t="shared" ca="1" si="77"/>
        <v/>
      </c>
      <c r="K49" s="1">
        <v>0.84375</v>
      </c>
      <c r="L49" s="2" t="s">
        <v>208</v>
      </c>
      <c r="M49" s="28" t="str">
        <f t="shared" ca="1" si="76"/>
        <v/>
      </c>
      <c r="N49" s="1">
        <v>0.85069444444444453</v>
      </c>
      <c r="O49" s="2" t="s">
        <v>251</v>
      </c>
      <c r="P49" s="28" t="str">
        <f t="shared" ca="1" si="71"/>
        <v/>
      </c>
      <c r="Q49" s="1">
        <v>0.79513888888888884</v>
      </c>
      <c r="R49" s="2" t="s">
        <v>258</v>
      </c>
      <c r="S49" s="28" t="str">
        <f t="shared" ca="1" si="72"/>
        <v/>
      </c>
      <c r="T49" s="1">
        <v>0.875</v>
      </c>
      <c r="U49" s="2" t="s">
        <v>266</v>
      </c>
      <c r="V49" s="28" t="str">
        <f t="shared" ca="1" si="73"/>
        <v/>
      </c>
    </row>
    <row r="50" spans="1:22" ht="12.75" customHeight="1" x14ac:dyDescent="0.25">
      <c r="A50" s="48"/>
      <c r="B50" s="1">
        <v>0.875</v>
      </c>
      <c r="C50" s="2" t="s">
        <v>235</v>
      </c>
      <c r="D50" s="28" t="str">
        <f t="shared" ca="1" si="74"/>
        <v/>
      </c>
      <c r="E50" s="1">
        <v>0.875</v>
      </c>
      <c r="F50" s="2" t="s">
        <v>240</v>
      </c>
      <c r="G50" s="28" t="str">
        <f t="shared" ca="1" si="75"/>
        <v/>
      </c>
      <c r="H50" s="1">
        <v>0.875</v>
      </c>
      <c r="I50" s="2" t="s">
        <v>245</v>
      </c>
      <c r="J50" s="28" t="str">
        <f t="shared" ca="1" si="77"/>
        <v/>
      </c>
      <c r="K50" s="1">
        <v>0.875</v>
      </c>
      <c r="L50" s="2" t="s">
        <v>209</v>
      </c>
      <c r="M50" s="28" t="str">
        <f t="shared" ca="1" si="76"/>
        <v/>
      </c>
      <c r="N50" s="1">
        <v>0.94444444444444453</v>
      </c>
      <c r="O50" s="2" t="s">
        <v>252</v>
      </c>
      <c r="P50" s="28" t="str">
        <f t="shared" ca="1" si="71"/>
        <v/>
      </c>
      <c r="Q50" s="1">
        <v>0.8125</v>
      </c>
      <c r="R50" s="2" t="s">
        <v>259</v>
      </c>
      <c r="S50" s="28" t="str">
        <f t="shared" ca="1" si="72"/>
        <v/>
      </c>
      <c r="T50" s="1">
        <v>0.90625</v>
      </c>
      <c r="U50" s="2" t="s">
        <v>267</v>
      </c>
      <c r="V50" s="28" t="str">
        <f t="shared" ca="1" si="73"/>
        <v/>
      </c>
    </row>
    <row r="51" spans="1:22" ht="12.75" customHeight="1" x14ac:dyDescent="0.25">
      <c r="A51" s="48"/>
      <c r="B51" s="1">
        <v>0.90625</v>
      </c>
      <c r="C51" s="2" t="s">
        <v>236</v>
      </c>
      <c r="D51" s="28" t="str">
        <f t="shared" ca="1" si="74"/>
        <v/>
      </c>
      <c r="E51" s="1">
        <v>0.90625</v>
      </c>
      <c r="F51" s="2" t="s">
        <v>241</v>
      </c>
      <c r="G51" s="28" t="str">
        <f t="shared" ca="1" si="75"/>
        <v/>
      </c>
      <c r="H51" s="1">
        <v>0.90625</v>
      </c>
      <c r="I51" s="2" t="s">
        <v>246</v>
      </c>
      <c r="J51" s="28" t="str">
        <f t="shared" ca="1" si="77"/>
        <v/>
      </c>
      <c r="K51" s="1">
        <v>0.90625</v>
      </c>
      <c r="L51" s="2" t="s">
        <v>247</v>
      </c>
      <c r="M51" s="28" t="str">
        <f t="shared" ca="1" si="76"/>
        <v/>
      </c>
      <c r="N51" s="1">
        <v>0.97569444444444453</v>
      </c>
      <c r="O51" s="2" t="s">
        <v>0</v>
      </c>
      <c r="P51" s="28" t="str">
        <f t="shared" ca="1" si="71"/>
        <v/>
      </c>
      <c r="Q51" s="1">
        <v>0.84375</v>
      </c>
      <c r="R51" s="2" t="s">
        <v>260</v>
      </c>
      <c r="S51" s="28" t="str">
        <f t="shared" ca="1" si="72"/>
        <v/>
      </c>
      <c r="T51" s="1">
        <v>0.9375</v>
      </c>
      <c r="U51" s="2" t="s">
        <v>268</v>
      </c>
      <c r="V51" s="28" t="str">
        <f t="shared" ca="1" si="73"/>
        <v/>
      </c>
    </row>
    <row r="52" spans="1:22" ht="12.75" customHeight="1" x14ac:dyDescent="0.25">
      <c r="A52" s="48"/>
      <c r="B52" s="1">
        <v>0.9375</v>
      </c>
      <c r="C52" s="2" t="s">
        <v>237</v>
      </c>
      <c r="D52" s="28" t="str">
        <f t="shared" ca="1" si="74"/>
        <v/>
      </c>
      <c r="E52" s="1">
        <v>0.9375</v>
      </c>
      <c r="F52" s="2" t="s">
        <v>242</v>
      </c>
      <c r="G52" s="28" t="str">
        <f t="shared" ca="1" si="75"/>
        <v/>
      </c>
      <c r="H52" s="25">
        <v>0.9375</v>
      </c>
      <c r="I52" s="2" t="s">
        <v>86</v>
      </c>
      <c r="J52" s="28" t="str">
        <f t="shared" ca="1" si="77"/>
        <v/>
      </c>
      <c r="K52" s="1">
        <v>0.9375</v>
      </c>
      <c r="L52" s="2" t="s">
        <v>248</v>
      </c>
      <c r="M52" s="28" t="str">
        <f t="shared" ca="1" si="76"/>
        <v/>
      </c>
      <c r="N52" s="1">
        <v>3.472222222222222E-3</v>
      </c>
      <c r="O52" s="2" t="s">
        <v>253</v>
      </c>
      <c r="P52" s="28" t="str">
        <f t="shared" ca="1" si="71"/>
        <v/>
      </c>
      <c r="Q52" s="1">
        <v>0.92013888888888884</v>
      </c>
      <c r="R52" s="2" t="s">
        <v>261</v>
      </c>
      <c r="S52" s="28" t="str">
        <f t="shared" ca="1" si="72"/>
        <v/>
      </c>
      <c r="T52" s="1">
        <v>0.95833333333333337</v>
      </c>
      <c r="U52" s="2" t="s">
        <v>269</v>
      </c>
      <c r="V52" s="28" t="str">
        <f t="shared" ca="1" si="73"/>
        <v/>
      </c>
    </row>
    <row r="54" spans="1:22" ht="12.75" customHeight="1" x14ac:dyDescent="0.25">
      <c r="B54" s="47">
        <f>+T44+1</f>
        <v>42947</v>
      </c>
      <c r="C54" s="47"/>
      <c r="D54" s="47"/>
      <c r="E54" s="47">
        <f>1+B54</f>
        <v>42948</v>
      </c>
      <c r="F54" s="47"/>
      <c r="G54" s="47"/>
      <c r="H54" s="47">
        <f t="shared" ref="H54" si="78">1+E54</f>
        <v>42949</v>
      </c>
      <c r="I54" s="47"/>
      <c r="J54" s="47"/>
      <c r="K54" s="47">
        <f t="shared" ref="K54" si="79">1+H54</f>
        <v>42950</v>
      </c>
      <c r="L54" s="47"/>
      <c r="M54" s="47"/>
      <c r="N54" s="47">
        <f t="shared" ref="N54" si="80">1+K54</f>
        <v>42951</v>
      </c>
      <c r="O54" s="47"/>
      <c r="P54" s="47"/>
      <c r="Q54" s="47">
        <f t="shared" ref="Q54" si="81">1+N54</f>
        <v>42952</v>
      </c>
      <c r="R54" s="47"/>
      <c r="S54" s="47"/>
      <c r="T54" s="47">
        <f t="shared" ref="T54" si="82">1+Q54</f>
        <v>42953</v>
      </c>
      <c r="U54" s="47"/>
      <c r="V54" s="47"/>
    </row>
    <row r="55" spans="1:22" ht="12.75" customHeight="1" x14ac:dyDescent="0.25">
      <c r="A55" s="48" t="s">
        <v>307</v>
      </c>
      <c r="B55" s="1">
        <v>0.74305555555555547</v>
      </c>
      <c r="C55" s="2" t="s">
        <v>40</v>
      </c>
      <c r="D55" s="28" t="str">
        <f t="shared" ref="D55:D62" ca="1" si="83">IFERROR(INDIRECT("'"&amp;$AB$8&amp;"'!"&amp;CELL("address",D55)),"")</f>
        <v/>
      </c>
      <c r="E55" s="1">
        <v>0.74305555555555547</v>
      </c>
      <c r="F55" s="2" t="s">
        <v>40</v>
      </c>
      <c r="G55" s="28" t="str">
        <f t="shared" ref="G55:G62" ca="1" si="84">IFERROR(INDIRECT("'"&amp;$AB$8&amp;"'!"&amp;CELL("address",G55)),"")</f>
        <v/>
      </c>
      <c r="H55" s="1">
        <v>0.74305555555555547</v>
      </c>
      <c r="I55" s="2" t="s">
        <v>40</v>
      </c>
      <c r="J55" s="28" t="str">
        <f t="shared" ref="J55:J62" ca="1" si="85">IFERROR(INDIRECT("'"&amp;$AB$8&amp;"'!"&amp;CELL("address",J55)),"")</f>
        <v/>
      </c>
      <c r="K55" s="1">
        <v>0.74305555555555547</v>
      </c>
      <c r="L55" s="2" t="s">
        <v>40</v>
      </c>
      <c r="M55" s="28" t="str">
        <f t="shared" ref="M55:M62" ca="1" si="86">IFERROR(INDIRECT("'"&amp;$AB$8&amp;"'!"&amp;CELL("address",M55)),"")</f>
        <v/>
      </c>
      <c r="N55" s="1">
        <v>0.74305555555555547</v>
      </c>
      <c r="O55" s="2" t="s">
        <v>40</v>
      </c>
      <c r="P55" s="28" t="str">
        <f t="shared" ref="P55:P62" ca="1" si="87">IFERROR(INDIRECT("'"&amp;$AB$8&amp;"'!"&amp;CELL("address",P55)),"")</f>
        <v/>
      </c>
      <c r="Q55" s="1">
        <v>0.70138888888888884</v>
      </c>
      <c r="R55" s="2" t="s">
        <v>294</v>
      </c>
      <c r="S55" s="28" t="str">
        <f t="shared" ref="S55:S62" ca="1" si="88">IFERROR(INDIRECT("'"&amp;$AB$8&amp;"'!"&amp;CELL("address",S55)),"")</f>
        <v/>
      </c>
      <c r="T55" s="1"/>
      <c r="U55" s="2"/>
      <c r="V55" s="28" t="str">
        <f t="shared" ref="V55:V62" ca="1" si="89">IFERROR(INDIRECT("'"&amp;$AB$8&amp;"'!"&amp;CELL("address",V55)),"")</f>
        <v/>
      </c>
    </row>
    <row r="56" spans="1:22" ht="12.75" customHeight="1" x14ac:dyDescent="0.25">
      <c r="A56" s="48"/>
      <c r="B56" s="1">
        <v>0.77083333333333337</v>
      </c>
      <c r="C56" s="2" t="s">
        <v>0</v>
      </c>
      <c r="D56" s="28" t="str">
        <f t="shared" ca="1" si="83"/>
        <v/>
      </c>
      <c r="E56" s="1">
        <v>0.77083333333333337</v>
      </c>
      <c r="F56" s="2" t="s">
        <v>0</v>
      </c>
      <c r="G56" s="28" t="str">
        <f t="shared" ca="1" si="84"/>
        <v/>
      </c>
      <c r="H56" s="1">
        <v>0.77083333333333337</v>
      </c>
      <c r="I56" s="2" t="s">
        <v>0</v>
      </c>
      <c r="J56" s="28" t="str">
        <f t="shared" ca="1" si="85"/>
        <v/>
      </c>
      <c r="K56" s="1">
        <v>0.77083333333333337</v>
      </c>
      <c r="L56" s="2" t="s">
        <v>0</v>
      </c>
      <c r="M56" s="28" t="str">
        <f t="shared" ca="1" si="86"/>
        <v/>
      </c>
      <c r="N56" s="1">
        <v>0.77083333333333337</v>
      </c>
      <c r="O56" s="2" t="s">
        <v>0</v>
      </c>
      <c r="P56" s="28" t="str">
        <f t="shared" ca="1" si="87"/>
        <v/>
      </c>
      <c r="Q56" s="1">
        <v>0.71875</v>
      </c>
      <c r="R56" s="2" t="s">
        <v>295</v>
      </c>
      <c r="S56" s="28" t="str">
        <f t="shared" ca="1" si="88"/>
        <v/>
      </c>
      <c r="T56" s="1"/>
      <c r="U56" s="2"/>
      <c r="V56" s="28" t="str">
        <f t="shared" ca="1" si="89"/>
        <v/>
      </c>
    </row>
    <row r="57" spans="1:22" ht="12.75" customHeight="1" x14ac:dyDescent="0.25">
      <c r="A57" s="48"/>
      <c r="B57" s="1">
        <v>0.79861111111111116</v>
      </c>
      <c r="C57" s="2" t="s">
        <v>1</v>
      </c>
      <c r="D57" s="28" t="str">
        <f t="shared" ca="1" si="83"/>
        <v/>
      </c>
      <c r="E57" s="1">
        <v>0.79861111111111116</v>
      </c>
      <c r="F57" s="2" t="s">
        <v>1</v>
      </c>
      <c r="G57" s="28" t="str">
        <f t="shared" ca="1" si="84"/>
        <v/>
      </c>
      <c r="H57" s="1">
        <v>0.79861111111111116</v>
      </c>
      <c r="I57" s="2" t="s">
        <v>1</v>
      </c>
      <c r="J57" s="28" t="str">
        <f t="shared" ca="1" si="85"/>
        <v/>
      </c>
      <c r="K57" s="1">
        <v>0.79861111111111116</v>
      </c>
      <c r="L57" s="2" t="s">
        <v>1</v>
      </c>
      <c r="M57" s="28" t="str">
        <f t="shared" ca="1" si="86"/>
        <v/>
      </c>
      <c r="N57" s="1">
        <v>0.79861111111111116</v>
      </c>
      <c r="O57" s="2" t="s">
        <v>289</v>
      </c>
      <c r="P57" s="28" t="str">
        <f t="shared" ca="1" si="87"/>
        <v/>
      </c>
      <c r="Q57" s="1">
        <v>0.73611111111111116</v>
      </c>
      <c r="R57" s="2" t="s">
        <v>296</v>
      </c>
      <c r="S57" s="28" t="str">
        <f t="shared" ca="1" si="88"/>
        <v/>
      </c>
      <c r="T57" s="1"/>
      <c r="U57" s="2"/>
      <c r="V57" s="28" t="str">
        <f t="shared" ca="1" si="89"/>
        <v/>
      </c>
    </row>
    <row r="58" spans="1:22" ht="12.75" customHeight="1" x14ac:dyDescent="0.25">
      <c r="A58" s="48"/>
      <c r="B58" s="1">
        <v>0.82638888888888884</v>
      </c>
      <c r="C58" s="2" t="s">
        <v>270</v>
      </c>
      <c r="D58" s="28" t="str">
        <f t="shared" ca="1" si="83"/>
        <v/>
      </c>
      <c r="E58" s="1">
        <v>0.82638888888888884</v>
      </c>
      <c r="F58" s="2" t="s">
        <v>275</v>
      </c>
      <c r="G58" s="28" t="str">
        <f t="shared" ca="1" si="84"/>
        <v/>
      </c>
      <c r="H58" s="1">
        <v>0.82638888888888884</v>
      </c>
      <c r="I58" s="2" t="s">
        <v>280</v>
      </c>
      <c r="J58" s="28" t="str">
        <f t="shared" ca="1" si="85"/>
        <v/>
      </c>
      <c r="K58" s="1">
        <v>0.82638888888888884</v>
      </c>
      <c r="L58" s="2" t="s">
        <v>284</v>
      </c>
      <c r="M58" s="28" t="str">
        <f t="shared" ca="1" si="86"/>
        <v/>
      </c>
      <c r="N58" s="1">
        <v>0.81944444444444453</v>
      </c>
      <c r="O58" s="2" t="s">
        <v>290</v>
      </c>
      <c r="P58" s="28" t="str">
        <f t="shared" ca="1" si="87"/>
        <v/>
      </c>
      <c r="Q58" s="1">
        <v>0.75347222222222221</v>
      </c>
      <c r="R58" s="2" t="s">
        <v>297</v>
      </c>
      <c r="S58" s="28" t="str">
        <f t="shared" ca="1" si="88"/>
        <v/>
      </c>
      <c r="T58" s="1"/>
      <c r="U58" s="2"/>
      <c r="V58" s="28" t="str">
        <f t="shared" ca="1" si="89"/>
        <v/>
      </c>
    </row>
    <row r="59" spans="1:22" ht="12.75" customHeight="1" x14ac:dyDescent="0.25">
      <c r="A59" s="48"/>
      <c r="B59" s="1">
        <v>0.84375</v>
      </c>
      <c r="C59" s="2" t="s">
        <v>271</v>
      </c>
      <c r="D59" s="28" t="str">
        <f t="shared" ca="1" si="83"/>
        <v/>
      </c>
      <c r="E59" s="1">
        <v>0.84375</v>
      </c>
      <c r="F59" s="2" t="s">
        <v>276</v>
      </c>
      <c r="G59" s="28" t="str">
        <f t="shared" ca="1" si="84"/>
        <v/>
      </c>
      <c r="H59" s="1">
        <v>0.84375</v>
      </c>
      <c r="I59" s="2" t="s">
        <v>281</v>
      </c>
      <c r="J59" s="28" t="str">
        <f t="shared" ca="1" si="85"/>
        <v/>
      </c>
      <c r="K59" s="1">
        <v>0.84375</v>
      </c>
      <c r="L59" s="2" t="s">
        <v>285</v>
      </c>
      <c r="M59" s="28" t="str">
        <f t="shared" ca="1" si="86"/>
        <v/>
      </c>
      <c r="N59" s="1">
        <v>0.85069444444444453</v>
      </c>
      <c r="O59" s="2" t="s">
        <v>291</v>
      </c>
      <c r="P59" s="28" t="str">
        <f t="shared" ca="1" si="87"/>
        <v/>
      </c>
      <c r="Q59" s="1">
        <v>0.79513888888888884</v>
      </c>
      <c r="R59" s="2" t="s">
        <v>298</v>
      </c>
      <c r="S59" s="28" t="str">
        <f t="shared" ca="1" si="88"/>
        <v/>
      </c>
      <c r="T59" s="1"/>
      <c r="U59" s="2"/>
      <c r="V59" s="28" t="str">
        <f t="shared" ca="1" si="89"/>
        <v/>
      </c>
    </row>
    <row r="60" spans="1:22" ht="12.75" customHeight="1" x14ac:dyDescent="0.25">
      <c r="A60" s="48"/>
      <c r="B60" s="1">
        <v>0.875</v>
      </c>
      <c r="C60" s="2" t="s">
        <v>272</v>
      </c>
      <c r="D60" s="28" t="str">
        <f t="shared" ca="1" si="83"/>
        <v/>
      </c>
      <c r="E60" s="1">
        <v>0.875</v>
      </c>
      <c r="F60" s="2" t="s">
        <v>277</v>
      </c>
      <c r="G60" s="28" t="str">
        <f t="shared" ca="1" si="84"/>
        <v/>
      </c>
      <c r="H60" s="1">
        <v>0.875</v>
      </c>
      <c r="I60" s="2" t="s">
        <v>282</v>
      </c>
      <c r="J60" s="28" t="str">
        <f t="shared" ca="1" si="85"/>
        <v/>
      </c>
      <c r="K60" s="1">
        <v>0.875</v>
      </c>
      <c r="L60" s="2" t="s">
        <v>286</v>
      </c>
      <c r="M60" s="28" t="str">
        <f t="shared" ca="1" si="86"/>
        <v/>
      </c>
      <c r="N60" s="1">
        <v>0.94444444444444453</v>
      </c>
      <c r="O60" s="2" t="s">
        <v>292</v>
      </c>
      <c r="P60" s="28" t="str">
        <f t="shared" ca="1" si="87"/>
        <v/>
      </c>
      <c r="Q60" s="1">
        <v>0.8125</v>
      </c>
      <c r="R60" s="2" t="s">
        <v>299</v>
      </c>
      <c r="S60" s="28" t="str">
        <f t="shared" ca="1" si="88"/>
        <v/>
      </c>
      <c r="T60" s="1"/>
      <c r="U60" s="2"/>
      <c r="V60" s="28" t="str">
        <f t="shared" ca="1" si="89"/>
        <v/>
      </c>
    </row>
    <row r="61" spans="1:22" ht="12.75" customHeight="1" x14ac:dyDescent="0.25">
      <c r="A61" s="48"/>
      <c r="B61" s="1">
        <v>0.90625</v>
      </c>
      <c r="C61" s="2" t="s">
        <v>273</v>
      </c>
      <c r="D61" s="28" t="str">
        <f t="shared" ca="1" si="83"/>
        <v/>
      </c>
      <c r="E61" s="1">
        <v>0.90625</v>
      </c>
      <c r="F61" s="2" t="s">
        <v>278</v>
      </c>
      <c r="G61" s="28" t="str">
        <f t="shared" ca="1" si="84"/>
        <v/>
      </c>
      <c r="H61" s="1">
        <v>0.90625</v>
      </c>
      <c r="I61" s="2" t="s">
        <v>283</v>
      </c>
      <c r="J61" s="28" t="str">
        <f t="shared" ca="1" si="85"/>
        <v/>
      </c>
      <c r="K61" s="1">
        <v>0.90625</v>
      </c>
      <c r="L61" s="24" t="s">
        <v>287</v>
      </c>
      <c r="M61" s="28" t="str">
        <f t="shared" ca="1" si="86"/>
        <v/>
      </c>
      <c r="N61" s="1">
        <v>0.97569444444444453</v>
      </c>
      <c r="O61" s="2" t="s">
        <v>0</v>
      </c>
      <c r="P61" s="28" t="str">
        <f t="shared" ca="1" si="87"/>
        <v/>
      </c>
      <c r="Q61" s="1">
        <v>0.84375</v>
      </c>
      <c r="R61" s="2" t="s">
        <v>300</v>
      </c>
      <c r="S61" s="28" t="str">
        <f t="shared" ca="1" si="88"/>
        <v/>
      </c>
      <c r="T61" s="1"/>
      <c r="U61" s="2"/>
      <c r="V61" s="28" t="str">
        <f t="shared" ca="1" si="89"/>
        <v/>
      </c>
    </row>
    <row r="62" spans="1:22" ht="12.75" customHeight="1" x14ac:dyDescent="0.25">
      <c r="A62" s="48"/>
      <c r="B62" s="1">
        <v>0.9375</v>
      </c>
      <c r="C62" s="2" t="s">
        <v>274</v>
      </c>
      <c r="D62" s="28" t="str">
        <f t="shared" ca="1" si="83"/>
        <v/>
      </c>
      <c r="E62" s="1">
        <v>0.9375</v>
      </c>
      <c r="F62" s="2" t="s">
        <v>279</v>
      </c>
      <c r="G62" s="28" t="str">
        <f t="shared" ca="1" si="84"/>
        <v/>
      </c>
      <c r="H62" s="25">
        <v>0.9375</v>
      </c>
      <c r="I62" s="2" t="s">
        <v>86</v>
      </c>
      <c r="J62" s="28" t="str">
        <f t="shared" ca="1" si="85"/>
        <v/>
      </c>
      <c r="K62" s="1">
        <v>0.9375</v>
      </c>
      <c r="L62" s="2" t="s">
        <v>288</v>
      </c>
      <c r="M62" s="28" t="str">
        <f t="shared" ca="1" si="86"/>
        <v/>
      </c>
      <c r="N62" s="1">
        <v>3.472222222222222E-3</v>
      </c>
      <c r="O62" s="2" t="s">
        <v>293</v>
      </c>
      <c r="P62" s="28" t="str">
        <f t="shared" ca="1" si="87"/>
        <v/>
      </c>
      <c r="Q62" s="1">
        <v>0.90625</v>
      </c>
      <c r="R62" s="2" t="s">
        <v>301</v>
      </c>
      <c r="S62" s="28" t="str">
        <f t="shared" ca="1" si="88"/>
        <v/>
      </c>
      <c r="T62" s="1"/>
      <c r="U62" s="2"/>
      <c r="V62" s="28" t="str">
        <f t="shared" ca="1" si="89"/>
        <v/>
      </c>
    </row>
  </sheetData>
  <mergeCells count="48">
    <mergeCell ref="Q54:S54"/>
    <mergeCell ref="T54:V54"/>
    <mergeCell ref="A55:A62"/>
    <mergeCell ref="B54:D54"/>
    <mergeCell ref="E54:G54"/>
    <mergeCell ref="H54:J54"/>
    <mergeCell ref="K54:M54"/>
    <mergeCell ref="N54:P54"/>
    <mergeCell ref="T4:V4"/>
    <mergeCell ref="A5:A12"/>
    <mergeCell ref="B14:D14"/>
    <mergeCell ref="E14:G14"/>
    <mergeCell ref="H14:J14"/>
    <mergeCell ref="K14:M14"/>
    <mergeCell ref="N14:P14"/>
    <mergeCell ref="Q14:S14"/>
    <mergeCell ref="T14:V14"/>
    <mergeCell ref="B4:D4"/>
    <mergeCell ref="E4:G4"/>
    <mergeCell ref="H4:J4"/>
    <mergeCell ref="K4:M4"/>
    <mergeCell ref="N4:P4"/>
    <mergeCell ref="Q4:S4"/>
    <mergeCell ref="A15:A22"/>
    <mergeCell ref="B24:D24"/>
    <mergeCell ref="E24:G24"/>
    <mergeCell ref="H24:J24"/>
    <mergeCell ref="K24:M24"/>
    <mergeCell ref="Q24:S24"/>
    <mergeCell ref="T24:V24"/>
    <mergeCell ref="A25:A32"/>
    <mergeCell ref="B34:D34"/>
    <mergeCell ref="E34:G34"/>
    <mergeCell ref="H34:J34"/>
    <mergeCell ref="K34:M34"/>
    <mergeCell ref="N34:P34"/>
    <mergeCell ref="Q34:S34"/>
    <mergeCell ref="T34:V34"/>
    <mergeCell ref="N24:P24"/>
    <mergeCell ref="Q44:S44"/>
    <mergeCell ref="T44:V44"/>
    <mergeCell ref="A45:A52"/>
    <mergeCell ref="A35:A42"/>
    <mergeCell ref="B44:D44"/>
    <mergeCell ref="E44:G44"/>
    <mergeCell ref="H44:J44"/>
    <mergeCell ref="K44:M44"/>
    <mergeCell ref="N44:P44"/>
  </mergeCells>
  <dataValidations count="1">
    <dataValidation type="list" allowBlank="1" showInputMessage="1" showErrorMessage="1" sqref="F3">
      <formula1>$AA$2:$AA$7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62"/>
  <sheetViews>
    <sheetView showGridLines="0" workbookViewId="0">
      <selection activeCell="A4" sqref="A4:XFD62"/>
    </sheetView>
  </sheetViews>
  <sheetFormatPr defaultRowHeight="12.75" customHeight="1" x14ac:dyDescent="0.25"/>
  <cols>
    <col min="1" max="1" width="4.5703125" customWidth="1"/>
    <col min="2" max="2" width="4.85546875" bestFit="1" customWidth="1"/>
    <col min="3" max="3" width="17" bestFit="1" customWidth="1"/>
    <col min="4" max="4" width="2.28515625" style="13" customWidth="1"/>
    <col min="5" max="5" width="4.85546875" bestFit="1" customWidth="1"/>
    <col min="6" max="6" width="17" bestFit="1" customWidth="1"/>
    <col min="7" max="7" width="2.28515625" style="13" customWidth="1"/>
    <col min="8" max="8" width="4.85546875" bestFit="1" customWidth="1"/>
    <col min="9" max="9" width="17" bestFit="1" customWidth="1"/>
    <col min="10" max="10" width="2.85546875" style="13" customWidth="1"/>
    <col min="11" max="11" width="4.85546875" bestFit="1" customWidth="1"/>
    <col min="12" max="12" width="20.5703125" bestFit="1" customWidth="1"/>
    <col min="13" max="13" width="2.42578125" style="13" customWidth="1"/>
    <col min="14" max="14" width="4.85546875" bestFit="1" customWidth="1"/>
    <col min="15" max="15" width="20.28515625" bestFit="1" customWidth="1"/>
    <col min="16" max="16" width="3" style="13" bestFit="1" customWidth="1"/>
    <col min="17" max="17" width="4.85546875" bestFit="1" customWidth="1"/>
    <col min="18" max="18" width="13.42578125" customWidth="1"/>
    <col min="19" max="19" width="2.140625" style="13" customWidth="1"/>
    <col min="20" max="20" width="4.85546875" bestFit="1" customWidth="1"/>
    <col min="21" max="21" width="19.7109375" customWidth="1"/>
    <col min="22" max="22" width="3" style="13" bestFit="1" customWidth="1"/>
  </cols>
  <sheetData>
    <row r="1" spans="1:22" ht="18.75" x14ac:dyDescent="0.3">
      <c r="B1" s="14" t="s">
        <v>3</v>
      </c>
      <c r="C1" s="13"/>
      <c r="D1"/>
      <c r="F1" s="13"/>
      <c r="G1"/>
      <c r="I1" s="13"/>
      <c r="J1"/>
      <c r="L1" s="13"/>
      <c r="M1"/>
      <c r="O1" s="13"/>
      <c r="P1"/>
      <c r="R1" s="13"/>
      <c r="S1"/>
      <c r="U1" s="13"/>
      <c r="V1"/>
    </row>
    <row r="2" spans="1:22" ht="12.75" customHeight="1" x14ac:dyDescent="0.25">
      <c r="C2" s="13"/>
      <c r="D2"/>
      <c r="F2" s="13"/>
      <c r="G2"/>
      <c r="I2" s="13"/>
      <c r="J2"/>
      <c r="L2" s="13"/>
      <c r="M2"/>
      <c r="O2" s="13"/>
      <c r="P2"/>
      <c r="R2" s="13"/>
      <c r="S2"/>
      <c r="U2" s="13"/>
      <c r="V2"/>
    </row>
    <row r="3" spans="1:22" ht="13.5" customHeight="1" x14ac:dyDescent="0.25">
      <c r="A3" s="3" t="s">
        <v>2</v>
      </c>
      <c r="C3" s="13"/>
      <c r="D3"/>
      <c r="F3" s="13"/>
      <c r="G3"/>
      <c r="I3" s="13"/>
      <c r="J3"/>
      <c r="L3" s="13"/>
      <c r="M3"/>
      <c r="O3" s="13"/>
      <c r="P3"/>
      <c r="R3" s="13"/>
      <c r="S3"/>
      <c r="U3" s="13"/>
      <c r="V3"/>
    </row>
    <row r="4" spans="1:22" ht="12.75" customHeight="1" x14ac:dyDescent="0.25">
      <c r="B4" s="47">
        <v>42912</v>
      </c>
      <c r="C4" s="47"/>
      <c r="D4" s="47"/>
      <c r="E4" s="47">
        <f>1+B4</f>
        <v>42913</v>
      </c>
      <c r="F4" s="47"/>
      <c r="G4" s="47"/>
      <c r="H4" s="47">
        <f>1+E4</f>
        <v>42914</v>
      </c>
      <c r="I4" s="47"/>
      <c r="J4" s="47"/>
      <c r="K4" s="47">
        <f>1+H4</f>
        <v>42915</v>
      </c>
      <c r="L4" s="47"/>
      <c r="M4" s="47"/>
      <c r="N4" s="47">
        <f t="shared" ref="N4" si="0">1+K4</f>
        <v>42916</v>
      </c>
      <c r="O4" s="47"/>
      <c r="P4" s="47"/>
      <c r="Q4" s="47">
        <f t="shared" ref="Q4" si="1">1+N4</f>
        <v>42917</v>
      </c>
      <c r="R4" s="47"/>
      <c r="S4" s="47"/>
      <c r="T4" s="47">
        <f t="shared" ref="T4" si="2">1+Q4</f>
        <v>42918</v>
      </c>
      <c r="U4" s="47"/>
      <c r="V4" s="47"/>
    </row>
    <row r="5" spans="1:22" ht="12.75" customHeight="1" x14ac:dyDescent="0.25">
      <c r="A5" s="48" t="s">
        <v>302</v>
      </c>
      <c r="B5" s="1">
        <v>0.74305555555555547</v>
      </c>
      <c r="C5" s="2" t="s">
        <v>40</v>
      </c>
      <c r="D5" s="28">
        <v>2</v>
      </c>
      <c r="E5" s="1">
        <v>0.74305555555555547</v>
      </c>
      <c r="F5" s="2" t="s">
        <v>40</v>
      </c>
      <c r="G5" s="28">
        <v>2</v>
      </c>
      <c r="H5" s="1">
        <v>0.74305555555555547</v>
      </c>
      <c r="I5" s="2" t="s">
        <v>40</v>
      </c>
      <c r="J5" s="28">
        <v>2</v>
      </c>
      <c r="K5" s="1">
        <v>0.74305555555555547</v>
      </c>
      <c r="L5" s="2" t="s">
        <v>40</v>
      </c>
      <c r="M5" s="28">
        <v>2</v>
      </c>
      <c r="N5" s="1">
        <v>0.74305555555555547</v>
      </c>
      <c r="O5" s="2" t="s">
        <v>40</v>
      </c>
      <c r="P5" s="28">
        <v>2</v>
      </c>
      <c r="Q5" s="1">
        <v>0.70833333333333337</v>
      </c>
      <c r="R5" s="2" t="s">
        <v>96</v>
      </c>
      <c r="S5" s="28">
        <v>1</v>
      </c>
      <c r="T5" s="1">
        <v>0.79513888888888884</v>
      </c>
      <c r="U5" s="2" t="s">
        <v>102</v>
      </c>
      <c r="V5" s="28">
        <v>1</v>
      </c>
    </row>
    <row r="6" spans="1:22" ht="12.75" customHeight="1" x14ac:dyDescent="0.25">
      <c r="A6" s="48"/>
      <c r="B6" s="1">
        <v>0.77083333333333337</v>
      </c>
      <c r="C6" s="2" t="s">
        <v>0</v>
      </c>
      <c r="D6" s="28">
        <v>2</v>
      </c>
      <c r="E6" s="1">
        <v>0.77083333333333337</v>
      </c>
      <c r="F6" s="2" t="s">
        <v>0</v>
      </c>
      <c r="G6" s="28">
        <v>2</v>
      </c>
      <c r="H6" s="1">
        <v>0.77083333333333337</v>
      </c>
      <c r="I6" s="2" t="s">
        <v>0</v>
      </c>
      <c r="J6" s="28">
        <v>2</v>
      </c>
      <c r="K6" s="1">
        <v>0.77083333333333337</v>
      </c>
      <c r="L6" s="2" t="s">
        <v>0</v>
      </c>
      <c r="M6" s="28">
        <v>2</v>
      </c>
      <c r="N6" s="1">
        <v>0.77083333333333337</v>
      </c>
      <c r="O6" s="2" t="s">
        <v>0</v>
      </c>
      <c r="P6" s="28">
        <v>2</v>
      </c>
      <c r="Q6" s="1">
        <v>0.72569444444444453</v>
      </c>
      <c r="R6" s="2" t="s">
        <v>97</v>
      </c>
      <c r="S6" s="28">
        <v>1</v>
      </c>
      <c r="T6" s="1">
        <v>0.8125</v>
      </c>
      <c r="U6" s="2" t="s">
        <v>103</v>
      </c>
      <c r="V6" s="28">
        <v>3</v>
      </c>
    </row>
    <row r="7" spans="1:22" ht="12.75" customHeight="1" x14ac:dyDescent="0.25">
      <c r="A7" s="48"/>
      <c r="B7" s="1">
        <v>0.79861111111111116</v>
      </c>
      <c r="C7" s="2" t="s">
        <v>1</v>
      </c>
      <c r="D7" s="28">
        <v>2</v>
      </c>
      <c r="E7" s="1">
        <v>0.79861111111111116</v>
      </c>
      <c r="F7" s="2" t="s">
        <v>1</v>
      </c>
      <c r="G7" s="28">
        <v>2</v>
      </c>
      <c r="H7" s="1">
        <v>0.79861111111111116</v>
      </c>
      <c r="I7" s="2" t="s">
        <v>1</v>
      </c>
      <c r="J7" s="28">
        <v>2</v>
      </c>
      <c r="K7" s="1">
        <v>0.79861111111111116</v>
      </c>
      <c r="L7" s="2" t="s">
        <v>1</v>
      </c>
      <c r="M7" s="28">
        <v>2</v>
      </c>
      <c r="N7" s="1">
        <v>0.79861111111111116</v>
      </c>
      <c r="O7" s="2" t="s">
        <v>91</v>
      </c>
      <c r="P7" s="28">
        <v>2</v>
      </c>
      <c r="Q7" s="1">
        <v>0.74305555555555547</v>
      </c>
      <c r="R7" s="2" t="s">
        <v>98</v>
      </c>
      <c r="S7" s="28">
        <v>2</v>
      </c>
      <c r="T7" s="1">
        <v>0.84375</v>
      </c>
      <c r="U7" s="2" t="s">
        <v>104</v>
      </c>
      <c r="V7" s="28">
        <v>4</v>
      </c>
    </row>
    <row r="8" spans="1:22" ht="12.75" customHeight="1" x14ac:dyDescent="0.25">
      <c r="A8" s="48"/>
      <c r="B8" s="1">
        <v>0.82638888888888884</v>
      </c>
      <c r="C8" s="2" t="s">
        <v>74</v>
      </c>
      <c r="D8" s="28">
        <v>3</v>
      </c>
      <c r="E8" s="1">
        <v>0.82638888888888884</v>
      </c>
      <c r="F8" s="24" t="s">
        <v>79</v>
      </c>
      <c r="G8" s="28">
        <v>2</v>
      </c>
      <c r="H8" s="1">
        <v>0.82638888888888884</v>
      </c>
      <c r="I8" s="2" t="s">
        <v>82</v>
      </c>
      <c r="J8" s="28">
        <v>3</v>
      </c>
      <c r="K8" s="1">
        <v>0.82638888888888884</v>
      </c>
      <c r="L8" s="24" t="s">
        <v>87</v>
      </c>
      <c r="M8" s="28">
        <v>3</v>
      </c>
      <c r="N8" s="1">
        <v>0.81944444444444453</v>
      </c>
      <c r="O8" s="2" t="s">
        <v>92</v>
      </c>
      <c r="P8" s="28">
        <v>4</v>
      </c>
      <c r="Q8" s="1">
        <v>0.79513888888888884</v>
      </c>
      <c r="R8" s="2" t="s">
        <v>99</v>
      </c>
      <c r="S8" s="28">
        <v>2</v>
      </c>
      <c r="T8" s="1">
        <v>0.875</v>
      </c>
      <c r="U8" s="2" t="s">
        <v>105</v>
      </c>
      <c r="V8" s="28">
        <v>4</v>
      </c>
    </row>
    <row r="9" spans="1:22" ht="12.75" customHeight="1" x14ac:dyDescent="0.25">
      <c r="A9" s="48"/>
      <c r="B9" s="1">
        <v>0.84375</v>
      </c>
      <c r="C9" s="24" t="s">
        <v>75</v>
      </c>
      <c r="D9" s="28">
        <v>4</v>
      </c>
      <c r="E9" s="1">
        <v>0.84375</v>
      </c>
      <c r="F9" s="2" t="s">
        <v>80</v>
      </c>
      <c r="G9" s="28">
        <v>3</v>
      </c>
      <c r="H9" s="1">
        <v>0.84375</v>
      </c>
      <c r="I9" s="2" t="s">
        <v>83</v>
      </c>
      <c r="J9" s="28">
        <v>3</v>
      </c>
      <c r="K9" s="1">
        <v>0.84375</v>
      </c>
      <c r="L9" s="2" t="s">
        <v>88</v>
      </c>
      <c r="M9" s="28">
        <v>3</v>
      </c>
      <c r="N9" s="1">
        <v>0.86111111111111116</v>
      </c>
      <c r="O9" s="2" t="s">
        <v>93</v>
      </c>
      <c r="P9" s="28">
        <v>4</v>
      </c>
      <c r="Q9" s="1">
        <v>0.8125</v>
      </c>
      <c r="R9" s="2" t="s">
        <v>100</v>
      </c>
      <c r="S9" s="28">
        <v>2</v>
      </c>
      <c r="T9" s="1">
        <v>0.90625</v>
      </c>
      <c r="U9" s="2" t="s">
        <v>106</v>
      </c>
      <c r="V9" s="28">
        <v>3</v>
      </c>
    </row>
    <row r="10" spans="1:22" ht="12.75" customHeight="1" x14ac:dyDescent="0.25">
      <c r="A10" s="48"/>
      <c r="B10" s="1">
        <v>0.875</v>
      </c>
      <c r="C10" s="2" t="s">
        <v>76</v>
      </c>
      <c r="D10" s="28">
        <v>7</v>
      </c>
      <c r="E10" s="1">
        <v>0.875</v>
      </c>
      <c r="F10" s="2" t="s">
        <v>109</v>
      </c>
      <c r="G10" s="28">
        <v>5</v>
      </c>
      <c r="H10" s="1">
        <v>0.875</v>
      </c>
      <c r="I10" s="2" t="s">
        <v>84</v>
      </c>
      <c r="J10" s="28">
        <v>4</v>
      </c>
      <c r="K10" s="1">
        <v>0.875</v>
      </c>
      <c r="L10" s="2" t="s">
        <v>89</v>
      </c>
      <c r="M10" s="28">
        <v>4</v>
      </c>
      <c r="N10" s="1">
        <v>0.92361111111111116</v>
      </c>
      <c r="O10" s="2" t="s">
        <v>94</v>
      </c>
      <c r="P10" s="28">
        <v>3</v>
      </c>
      <c r="Q10" s="1">
        <v>0.84375</v>
      </c>
      <c r="R10" s="2" t="s">
        <v>101</v>
      </c>
      <c r="S10" s="28">
        <v>6</v>
      </c>
      <c r="T10" s="1">
        <v>0.9375</v>
      </c>
      <c r="U10" s="2" t="s">
        <v>107</v>
      </c>
      <c r="V10" s="28">
        <v>2</v>
      </c>
    </row>
    <row r="11" spans="1:22" ht="12.75" customHeight="1" x14ac:dyDescent="0.25">
      <c r="A11" s="48"/>
      <c r="B11" s="1">
        <v>0.90625</v>
      </c>
      <c r="C11" s="2" t="s">
        <v>77</v>
      </c>
      <c r="D11" s="28">
        <v>4</v>
      </c>
      <c r="E11" s="1">
        <v>0.90625</v>
      </c>
      <c r="F11" s="2" t="s">
        <v>110</v>
      </c>
      <c r="G11" s="28">
        <v>2</v>
      </c>
      <c r="H11" s="1">
        <v>0.90625</v>
      </c>
      <c r="I11" s="2" t="s">
        <v>85</v>
      </c>
      <c r="J11" s="28">
        <v>4</v>
      </c>
      <c r="K11" s="1">
        <v>0.90625</v>
      </c>
      <c r="L11" s="2" t="s">
        <v>111</v>
      </c>
      <c r="M11" s="28">
        <v>4</v>
      </c>
      <c r="N11" s="1">
        <v>0.95486111111111116</v>
      </c>
      <c r="O11" s="2" t="s">
        <v>0</v>
      </c>
      <c r="P11" s="28" t="str">
        <f ca="1">IFERROR(INDIRECT("'"&amp;$AA$8&amp;"'!"&amp;CELL("address",P11)),"")</f>
        <v/>
      </c>
      <c r="Q11" s="1">
        <v>0.92708333333333337</v>
      </c>
      <c r="R11" s="2" t="s">
        <v>112</v>
      </c>
      <c r="S11" s="28">
        <v>4</v>
      </c>
      <c r="T11" s="1">
        <v>0.95833333333333337</v>
      </c>
      <c r="U11" s="2" t="s">
        <v>108</v>
      </c>
      <c r="V11" s="28">
        <v>2</v>
      </c>
    </row>
    <row r="12" spans="1:22" ht="12.75" customHeight="1" x14ac:dyDescent="0.25">
      <c r="A12" s="48"/>
      <c r="B12" s="1">
        <v>0.9375</v>
      </c>
      <c r="C12" s="2" t="s">
        <v>78</v>
      </c>
      <c r="D12" s="28">
        <v>2</v>
      </c>
      <c r="E12" s="1">
        <v>0.9375</v>
      </c>
      <c r="F12" s="2" t="s">
        <v>81</v>
      </c>
      <c r="G12" s="28">
        <v>2</v>
      </c>
      <c r="H12" s="25">
        <v>0.9375</v>
      </c>
      <c r="I12" s="2" t="s">
        <v>86</v>
      </c>
      <c r="J12" s="28">
        <v>2</v>
      </c>
      <c r="K12" s="1">
        <v>0.9375</v>
      </c>
      <c r="L12" s="2" t="s">
        <v>90</v>
      </c>
      <c r="M12" s="28">
        <v>2</v>
      </c>
      <c r="N12" s="1">
        <v>0.98263888888888884</v>
      </c>
      <c r="O12" s="2" t="s">
        <v>95</v>
      </c>
      <c r="P12" s="28">
        <v>1</v>
      </c>
      <c r="Q12" s="1">
        <v>1.3888888888888888E-2</v>
      </c>
      <c r="R12" s="2" t="s">
        <v>113</v>
      </c>
      <c r="S12" s="28">
        <v>1</v>
      </c>
      <c r="T12" s="1">
        <v>0.98958333333333337</v>
      </c>
      <c r="U12" s="2" t="s">
        <v>114</v>
      </c>
      <c r="V12" s="28">
        <v>1</v>
      </c>
    </row>
    <row r="14" spans="1:22" ht="12.75" customHeight="1" x14ac:dyDescent="0.25">
      <c r="B14" s="47">
        <f>+T4+1</f>
        <v>42919</v>
      </c>
      <c r="C14" s="47"/>
      <c r="D14" s="47"/>
      <c r="E14" s="47">
        <f>1+B14</f>
        <v>42920</v>
      </c>
      <c r="F14" s="47"/>
      <c r="G14" s="47"/>
      <c r="H14" s="47">
        <f t="shared" ref="H14" si="3">1+E14</f>
        <v>42921</v>
      </c>
      <c r="I14" s="47"/>
      <c r="J14" s="47"/>
      <c r="K14" s="47">
        <f t="shared" ref="K14" si="4">1+H14</f>
        <v>42922</v>
      </c>
      <c r="L14" s="47"/>
      <c r="M14" s="47"/>
      <c r="N14" s="47">
        <f t="shared" ref="N14" si="5">1+K14</f>
        <v>42923</v>
      </c>
      <c r="O14" s="47"/>
      <c r="P14" s="47"/>
      <c r="Q14" s="47">
        <f t="shared" ref="Q14" si="6">1+N14</f>
        <v>42924</v>
      </c>
      <c r="R14" s="47"/>
      <c r="S14" s="47"/>
      <c r="T14" s="47">
        <f t="shared" ref="T14" si="7">1+Q14</f>
        <v>42925</v>
      </c>
      <c r="U14" s="47"/>
      <c r="V14" s="47"/>
    </row>
    <row r="15" spans="1:22" ht="12.75" customHeight="1" x14ac:dyDescent="0.25">
      <c r="A15" s="48" t="s">
        <v>303</v>
      </c>
      <c r="B15" s="1">
        <v>0.74305555555555547</v>
      </c>
      <c r="C15" s="2" t="s">
        <v>40</v>
      </c>
      <c r="D15" s="28">
        <v>2</v>
      </c>
      <c r="E15" s="1">
        <v>0.74305555555555547</v>
      </c>
      <c r="F15" s="2" t="s">
        <v>40</v>
      </c>
      <c r="G15" s="28">
        <v>2</v>
      </c>
      <c r="H15" s="1">
        <v>0.74305555555555547</v>
      </c>
      <c r="I15" s="2" t="s">
        <v>40</v>
      </c>
      <c r="J15" s="28">
        <v>2</v>
      </c>
      <c r="K15" s="1">
        <v>0.74305555555555547</v>
      </c>
      <c r="L15" s="2" t="s">
        <v>40</v>
      </c>
      <c r="M15" s="28">
        <v>2</v>
      </c>
      <c r="N15" s="1">
        <v>0.74305555555555547</v>
      </c>
      <c r="O15" s="2" t="s">
        <v>40</v>
      </c>
      <c r="P15" s="28">
        <v>2</v>
      </c>
      <c r="Q15" s="1">
        <v>0.71875</v>
      </c>
      <c r="R15" s="2" t="s">
        <v>139</v>
      </c>
      <c r="S15" s="28">
        <v>1</v>
      </c>
      <c r="T15" s="1">
        <v>0.79513888888888884</v>
      </c>
      <c r="U15" s="2" t="s">
        <v>147</v>
      </c>
      <c r="V15" s="28">
        <v>1</v>
      </c>
    </row>
    <row r="16" spans="1:22" ht="12.75" customHeight="1" x14ac:dyDescent="0.25">
      <c r="A16" s="48"/>
      <c r="B16" s="1">
        <v>0.77083333333333337</v>
      </c>
      <c r="C16" s="2" t="s">
        <v>0</v>
      </c>
      <c r="D16" s="28">
        <v>2</v>
      </c>
      <c r="E16" s="1">
        <v>0.77083333333333337</v>
      </c>
      <c r="F16" s="2" t="s">
        <v>0</v>
      </c>
      <c r="G16" s="28">
        <v>2</v>
      </c>
      <c r="H16" s="1">
        <v>0.77083333333333337</v>
      </c>
      <c r="I16" s="2" t="s">
        <v>0</v>
      </c>
      <c r="J16" s="28">
        <v>2</v>
      </c>
      <c r="K16" s="1">
        <v>0.77083333333333337</v>
      </c>
      <c r="L16" s="2" t="s">
        <v>0</v>
      </c>
      <c r="M16" s="28">
        <v>2</v>
      </c>
      <c r="N16" s="1">
        <v>0.77083333333333337</v>
      </c>
      <c r="O16" s="2" t="s">
        <v>0</v>
      </c>
      <c r="P16" s="28">
        <v>2</v>
      </c>
      <c r="Q16" s="1">
        <v>0.73611111111111116</v>
      </c>
      <c r="R16" s="2" t="s">
        <v>140</v>
      </c>
      <c r="S16" s="28">
        <v>1</v>
      </c>
      <c r="T16" s="1">
        <v>0.8125</v>
      </c>
      <c r="U16" s="2" t="s">
        <v>148</v>
      </c>
      <c r="V16" s="28">
        <v>3</v>
      </c>
    </row>
    <row r="17" spans="1:22" ht="12.75" customHeight="1" x14ac:dyDescent="0.25">
      <c r="A17" s="48"/>
      <c r="B17" s="1">
        <v>0.79861111111111116</v>
      </c>
      <c r="C17" s="2" t="s">
        <v>1</v>
      </c>
      <c r="D17" s="28">
        <v>2</v>
      </c>
      <c r="E17" s="1">
        <v>0.79861111111111116</v>
      </c>
      <c r="F17" s="2" t="s">
        <v>1</v>
      </c>
      <c r="G17" s="28">
        <v>2</v>
      </c>
      <c r="H17" s="1">
        <v>0.79861111111111116</v>
      </c>
      <c r="I17" s="2" t="s">
        <v>1</v>
      </c>
      <c r="J17" s="28">
        <v>2</v>
      </c>
      <c r="K17" s="1">
        <v>0.79861111111111116</v>
      </c>
      <c r="L17" s="2" t="s">
        <v>1</v>
      </c>
      <c r="M17" s="28">
        <v>2</v>
      </c>
      <c r="N17" s="1">
        <v>0.79861111111111116</v>
      </c>
      <c r="O17" s="2" t="s">
        <v>134</v>
      </c>
      <c r="P17" s="28">
        <v>2</v>
      </c>
      <c r="Q17" s="1">
        <v>0.75347222222222221</v>
      </c>
      <c r="R17" s="2" t="s">
        <v>141</v>
      </c>
      <c r="S17" s="28">
        <v>2</v>
      </c>
      <c r="T17" s="1">
        <v>0.84375</v>
      </c>
      <c r="U17" s="2" t="s">
        <v>149</v>
      </c>
      <c r="V17" s="28">
        <v>4</v>
      </c>
    </row>
    <row r="18" spans="1:22" ht="12.75" customHeight="1" x14ac:dyDescent="0.25">
      <c r="A18" s="48"/>
      <c r="B18" s="1">
        <v>0.82638888888888884</v>
      </c>
      <c r="C18" s="2" t="s">
        <v>115</v>
      </c>
      <c r="D18" s="28">
        <v>3</v>
      </c>
      <c r="E18" s="1">
        <v>0.82638888888888884</v>
      </c>
      <c r="F18" s="2" t="s">
        <v>120</v>
      </c>
      <c r="G18" s="28">
        <v>2</v>
      </c>
      <c r="H18" s="1">
        <v>0.82638888888888884</v>
      </c>
      <c r="I18" s="2" t="s">
        <v>125</v>
      </c>
      <c r="J18" s="28">
        <v>3</v>
      </c>
      <c r="K18" s="1">
        <v>0.82638888888888884</v>
      </c>
      <c r="L18" s="2" t="s">
        <v>129</v>
      </c>
      <c r="M18" s="28">
        <v>3</v>
      </c>
      <c r="N18" s="1">
        <v>0.81944444444444453</v>
      </c>
      <c r="O18" s="2" t="s">
        <v>135</v>
      </c>
      <c r="P18" s="28">
        <v>4</v>
      </c>
      <c r="Q18" s="1">
        <v>0.79513888888888884</v>
      </c>
      <c r="R18" s="2" t="s">
        <v>142</v>
      </c>
      <c r="S18" s="28">
        <v>2</v>
      </c>
      <c r="T18" s="1">
        <v>0.875</v>
      </c>
      <c r="U18" s="2" t="s">
        <v>150</v>
      </c>
      <c r="V18" s="28">
        <v>4</v>
      </c>
    </row>
    <row r="19" spans="1:22" ht="12.75" customHeight="1" x14ac:dyDescent="0.25">
      <c r="A19" s="48"/>
      <c r="B19" s="1">
        <v>0.84375</v>
      </c>
      <c r="C19" s="2" t="s">
        <v>116</v>
      </c>
      <c r="D19" s="28">
        <v>4</v>
      </c>
      <c r="E19" s="1">
        <v>0.84375</v>
      </c>
      <c r="F19" s="2" t="s">
        <v>121</v>
      </c>
      <c r="G19" s="28">
        <v>3</v>
      </c>
      <c r="H19" s="1">
        <v>0.84375</v>
      </c>
      <c r="I19" s="2" t="s">
        <v>126</v>
      </c>
      <c r="J19" s="28">
        <v>3</v>
      </c>
      <c r="K19" s="1">
        <v>0.84375</v>
      </c>
      <c r="L19" s="2" t="s">
        <v>130</v>
      </c>
      <c r="M19" s="28">
        <v>3</v>
      </c>
      <c r="N19" s="1">
        <v>0.88194444444444453</v>
      </c>
      <c r="O19" s="2" t="s">
        <v>136</v>
      </c>
      <c r="P19" s="28">
        <v>4</v>
      </c>
      <c r="Q19" s="1">
        <v>0.8125</v>
      </c>
      <c r="R19" s="2" t="s">
        <v>143</v>
      </c>
      <c r="S19" s="28">
        <v>2</v>
      </c>
      <c r="T19" s="1">
        <v>0.90625</v>
      </c>
      <c r="U19" s="2" t="s">
        <v>151</v>
      </c>
      <c r="V19" s="28">
        <v>3</v>
      </c>
    </row>
    <row r="20" spans="1:22" ht="12.75" customHeight="1" x14ac:dyDescent="0.25">
      <c r="A20" s="48"/>
      <c r="B20" s="1">
        <v>0.875</v>
      </c>
      <c r="C20" s="2" t="s">
        <v>117</v>
      </c>
      <c r="D20" s="28">
        <v>7</v>
      </c>
      <c r="E20" s="1">
        <v>0.875</v>
      </c>
      <c r="F20" s="2" t="s">
        <v>122</v>
      </c>
      <c r="G20" s="28">
        <v>5</v>
      </c>
      <c r="H20" s="1">
        <v>0.875</v>
      </c>
      <c r="I20" s="2" t="s">
        <v>127</v>
      </c>
      <c r="J20" s="28">
        <v>4</v>
      </c>
      <c r="K20" s="1">
        <v>0.875</v>
      </c>
      <c r="L20" s="2" t="s">
        <v>131</v>
      </c>
      <c r="M20" s="28">
        <v>4</v>
      </c>
      <c r="N20" s="1">
        <v>0.94444444444444453</v>
      </c>
      <c r="O20" s="2" t="s">
        <v>137</v>
      </c>
      <c r="P20" s="28">
        <v>3</v>
      </c>
      <c r="Q20" s="1">
        <v>0.84375</v>
      </c>
      <c r="R20" s="2" t="s">
        <v>144</v>
      </c>
      <c r="S20" s="28">
        <v>6</v>
      </c>
      <c r="T20" s="1">
        <v>0.9375</v>
      </c>
      <c r="U20" s="2" t="s">
        <v>152</v>
      </c>
      <c r="V20" s="28">
        <v>2</v>
      </c>
    </row>
    <row r="21" spans="1:22" ht="12.75" customHeight="1" x14ac:dyDescent="0.25">
      <c r="A21" s="48"/>
      <c r="B21" s="1">
        <v>0.90625</v>
      </c>
      <c r="C21" s="2" t="s">
        <v>118</v>
      </c>
      <c r="D21" s="28">
        <v>4</v>
      </c>
      <c r="E21" s="1">
        <v>0.90625</v>
      </c>
      <c r="F21" s="2" t="s">
        <v>123</v>
      </c>
      <c r="G21" s="28">
        <v>2</v>
      </c>
      <c r="H21" s="1">
        <v>0.90625</v>
      </c>
      <c r="I21" s="2" t="s">
        <v>128</v>
      </c>
      <c r="J21" s="28">
        <v>4</v>
      </c>
      <c r="K21" s="1">
        <v>0.90625</v>
      </c>
      <c r="L21" s="2" t="s">
        <v>132</v>
      </c>
      <c r="M21" s="28">
        <v>4</v>
      </c>
      <c r="N21" s="1">
        <v>0.97569444444444453</v>
      </c>
      <c r="O21" s="2" t="s">
        <v>0</v>
      </c>
      <c r="P21" s="28" t="str">
        <f ca="1">IFERROR(INDIRECT("'"&amp;$AA$8&amp;"'!"&amp;CELL("address",P21)),"")</f>
        <v/>
      </c>
      <c r="Q21" s="1">
        <v>0.93055555555555547</v>
      </c>
      <c r="R21" s="2" t="s">
        <v>145</v>
      </c>
      <c r="S21" s="28">
        <v>4</v>
      </c>
      <c r="T21" s="1">
        <v>0.95833333333333337</v>
      </c>
      <c r="U21" s="24" t="s">
        <v>153</v>
      </c>
      <c r="V21" s="28">
        <v>2</v>
      </c>
    </row>
    <row r="22" spans="1:22" ht="12.75" customHeight="1" x14ac:dyDescent="0.25">
      <c r="A22" s="48"/>
      <c r="B22" s="1">
        <v>0.9375</v>
      </c>
      <c r="C22" s="2" t="s">
        <v>119</v>
      </c>
      <c r="D22" s="28">
        <v>2</v>
      </c>
      <c r="E22" s="1">
        <v>0.9375</v>
      </c>
      <c r="F22" s="2" t="s">
        <v>124</v>
      </c>
      <c r="G22" s="28">
        <v>2</v>
      </c>
      <c r="H22" s="25">
        <v>0.9375</v>
      </c>
      <c r="I22" s="2" t="s">
        <v>86</v>
      </c>
      <c r="J22" s="28">
        <v>2</v>
      </c>
      <c r="K22" s="1">
        <v>0.9375</v>
      </c>
      <c r="L22" s="2" t="s">
        <v>133</v>
      </c>
      <c r="M22" s="28">
        <v>2</v>
      </c>
      <c r="N22" s="1">
        <v>3.472222222222222E-3</v>
      </c>
      <c r="O22" s="2" t="s">
        <v>138</v>
      </c>
      <c r="P22" s="28">
        <v>1</v>
      </c>
      <c r="Q22" s="1">
        <v>0.99652777777777779</v>
      </c>
      <c r="R22" s="2" t="s">
        <v>146</v>
      </c>
      <c r="S22" s="28">
        <v>1</v>
      </c>
      <c r="T22" s="1">
        <v>0.98958333333333337</v>
      </c>
      <c r="U22" s="2" t="s">
        <v>154</v>
      </c>
      <c r="V22" s="28">
        <v>1</v>
      </c>
    </row>
    <row r="24" spans="1:22" ht="12.75" customHeight="1" x14ac:dyDescent="0.25">
      <c r="B24" s="47">
        <f>+T14+1</f>
        <v>42926</v>
      </c>
      <c r="C24" s="47"/>
      <c r="D24" s="47"/>
      <c r="E24" s="47">
        <f>1+B24</f>
        <v>42927</v>
      </c>
      <c r="F24" s="47"/>
      <c r="G24" s="47"/>
      <c r="H24" s="47">
        <f t="shared" ref="H24" si="8">1+E24</f>
        <v>42928</v>
      </c>
      <c r="I24" s="47"/>
      <c r="J24" s="47"/>
      <c r="K24" s="47">
        <f t="shared" ref="K24" si="9">1+H24</f>
        <v>42929</v>
      </c>
      <c r="L24" s="47"/>
      <c r="M24" s="47"/>
      <c r="N24" s="47">
        <f t="shared" ref="N24" si="10">1+K24</f>
        <v>42930</v>
      </c>
      <c r="O24" s="47"/>
      <c r="P24" s="47"/>
      <c r="Q24" s="47">
        <f t="shared" ref="Q24" si="11">1+N24</f>
        <v>42931</v>
      </c>
      <c r="R24" s="47"/>
      <c r="S24" s="47"/>
      <c r="T24" s="47">
        <f t="shared" ref="T24" si="12">1+Q24</f>
        <v>42932</v>
      </c>
      <c r="U24" s="47"/>
      <c r="V24" s="47"/>
    </row>
    <row r="25" spans="1:22" ht="12.75" customHeight="1" x14ac:dyDescent="0.25">
      <c r="A25" s="48" t="s">
        <v>304</v>
      </c>
      <c r="B25" s="1">
        <v>0.74305555555555547</v>
      </c>
      <c r="C25" s="2" t="s">
        <v>40</v>
      </c>
      <c r="D25" s="28">
        <v>2</v>
      </c>
      <c r="E25" s="1">
        <v>0.74305555555555547</v>
      </c>
      <c r="F25" s="2" t="s">
        <v>40</v>
      </c>
      <c r="G25" s="28">
        <v>2</v>
      </c>
      <c r="H25" s="1">
        <v>0.74305555555555547</v>
      </c>
      <c r="I25" s="2" t="s">
        <v>40</v>
      </c>
      <c r="J25" s="28">
        <v>2</v>
      </c>
      <c r="K25" s="1">
        <v>0.74305555555555547</v>
      </c>
      <c r="L25" s="2" t="s">
        <v>40</v>
      </c>
      <c r="M25" s="28">
        <v>2</v>
      </c>
      <c r="N25" s="1">
        <v>0.74305555555555547</v>
      </c>
      <c r="O25" s="2" t="s">
        <v>40</v>
      </c>
      <c r="P25" s="28">
        <v>2</v>
      </c>
      <c r="Q25" s="1">
        <v>0.70138888888888884</v>
      </c>
      <c r="R25" s="2" t="s">
        <v>178</v>
      </c>
      <c r="S25" s="28">
        <v>1</v>
      </c>
      <c r="T25" s="1">
        <v>0.79513888888888884</v>
      </c>
      <c r="U25" s="2" t="s">
        <v>186</v>
      </c>
      <c r="V25" s="28">
        <v>1</v>
      </c>
    </row>
    <row r="26" spans="1:22" ht="12.75" customHeight="1" x14ac:dyDescent="0.25">
      <c r="A26" s="48"/>
      <c r="B26" s="1">
        <v>0.77083333333333337</v>
      </c>
      <c r="C26" s="2" t="s">
        <v>0</v>
      </c>
      <c r="D26" s="28">
        <v>2</v>
      </c>
      <c r="E26" s="1">
        <v>0.77083333333333337</v>
      </c>
      <c r="F26" s="2" t="s">
        <v>0</v>
      </c>
      <c r="G26" s="28">
        <v>2</v>
      </c>
      <c r="H26" s="1">
        <v>0.77083333333333337</v>
      </c>
      <c r="I26" s="2" t="s">
        <v>0</v>
      </c>
      <c r="J26" s="28">
        <v>2</v>
      </c>
      <c r="K26" s="1">
        <v>0.77083333333333337</v>
      </c>
      <c r="L26" s="2" t="s">
        <v>0</v>
      </c>
      <c r="M26" s="28">
        <v>2</v>
      </c>
      <c r="N26" s="1">
        <v>0.77083333333333337</v>
      </c>
      <c r="O26" s="2" t="s">
        <v>0</v>
      </c>
      <c r="P26" s="28">
        <v>2</v>
      </c>
      <c r="Q26" s="1">
        <v>0.71875</v>
      </c>
      <c r="R26" s="2" t="s">
        <v>179</v>
      </c>
      <c r="S26" s="28">
        <v>1</v>
      </c>
      <c r="T26" s="1">
        <v>0.8125</v>
      </c>
      <c r="U26" s="2" t="s">
        <v>187</v>
      </c>
      <c r="V26" s="28">
        <v>3</v>
      </c>
    </row>
    <row r="27" spans="1:22" ht="12.75" customHeight="1" x14ac:dyDescent="0.25">
      <c r="A27" s="48"/>
      <c r="B27" s="1">
        <v>0.79861111111111116</v>
      </c>
      <c r="C27" s="2" t="s">
        <v>1</v>
      </c>
      <c r="D27" s="28">
        <v>2</v>
      </c>
      <c r="E27" s="1">
        <v>0.79861111111111116</v>
      </c>
      <c r="F27" s="2" t="s">
        <v>1</v>
      </c>
      <c r="G27" s="28">
        <v>2</v>
      </c>
      <c r="H27" s="1">
        <v>0.79861111111111116</v>
      </c>
      <c r="I27" s="2" t="s">
        <v>1</v>
      </c>
      <c r="J27" s="28">
        <v>2</v>
      </c>
      <c r="K27" s="1">
        <v>0.79861111111111116</v>
      </c>
      <c r="L27" s="2" t="s">
        <v>1</v>
      </c>
      <c r="M27" s="28">
        <v>2</v>
      </c>
      <c r="N27" s="1">
        <v>0.79861111111111116</v>
      </c>
      <c r="O27" s="24" t="s">
        <v>173</v>
      </c>
      <c r="P27" s="28">
        <v>2</v>
      </c>
      <c r="Q27" s="1">
        <v>0.73611111111111116</v>
      </c>
      <c r="R27" s="2" t="s">
        <v>180</v>
      </c>
      <c r="S27" s="28">
        <v>1</v>
      </c>
      <c r="T27" s="1">
        <v>0.84375</v>
      </c>
      <c r="U27" s="2" t="s">
        <v>188</v>
      </c>
      <c r="V27" s="28">
        <v>4</v>
      </c>
    </row>
    <row r="28" spans="1:22" ht="12.75" customHeight="1" x14ac:dyDescent="0.25">
      <c r="A28" s="48"/>
      <c r="B28" s="1">
        <v>0.82638888888888884</v>
      </c>
      <c r="C28" s="2" t="s">
        <v>155</v>
      </c>
      <c r="D28" s="28">
        <v>3</v>
      </c>
      <c r="E28" s="1">
        <v>0.82638888888888884</v>
      </c>
      <c r="F28" s="2" t="s">
        <v>159</v>
      </c>
      <c r="G28" s="28">
        <v>2</v>
      </c>
      <c r="H28" s="1">
        <v>0.82638888888888884</v>
      </c>
      <c r="I28" s="2" t="s">
        <v>164</v>
      </c>
      <c r="J28" s="28">
        <v>3</v>
      </c>
      <c r="K28" s="1">
        <v>0.82638888888888884</v>
      </c>
      <c r="L28" s="2" t="s">
        <v>168</v>
      </c>
      <c r="M28" s="28">
        <v>3</v>
      </c>
      <c r="N28" s="1">
        <v>0.81944444444444453</v>
      </c>
      <c r="O28" s="2" t="s">
        <v>174</v>
      </c>
      <c r="P28" s="28">
        <v>4</v>
      </c>
      <c r="Q28" s="1">
        <v>0.75347222222222221</v>
      </c>
      <c r="R28" s="2" t="s">
        <v>181</v>
      </c>
      <c r="S28" s="28">
        <v>2</v>
      </c>
      <c r="T28" s="1">
        <v>0.875</v>
      </c>
      <c r="U28" s="2" t="s">
        <v>189</v>
      </c>
      <c r="V28" s="28">
        <v>4</v>
      </c>
    </row>
    <row r="29" spans="1:22" ht="12.75" customHeight="1" x14ac:dyDescent="0.25">
      <c r="A29" s="48"/>
      <c r="B29" s="1">
        <v>0.84375</v>
      </c>
      <c r="C29" s="2" t="s">
        <v>156</v>
      </c>
      <c r="D29" s="28">
        <v>4</v>
      </c>
      <c r="E29" s="1">
        <v>0.84375</v>
      </c>
      <c r="F29" s="2" t="s">
        <v>160</v>
      </c>
      <c r="G29" s="28">
        <v>3</v>
      </c>
      <c r="H29" s="1">
        <v>0.84375</v>
      </c>
      <c r="I29" s="2" t="s">
        <v>165</v>
      </c>
      <c r="J29" s="28">
        <v>3</v>
      </c>
      <c r="K29" s="1">
        <v>0.84375</v>
      </c>
      <c r="L29" s="2" t="s">
        <v>169</v>
      </c>
      <c r="M29" s="28">
        <v>3</v>
      </c>
      <c r="N29" s="1">
        <v>0.88194444444444453</v>
      </c>
      <c r="O29" s="2" t="s">
        <v>175</v>
      </c>
      <c r="P29" s="28">
        <v>4</v>
      </c>
      <c r="Q29" s="1">
        <v>0.79513888888888884</v>
      </c>
      <c r="R29" s="2" t="s">
        <v>182</v>
      </c>
      <c r="S29" s="28">
        <v>2</v>
      </c>
      <c r="T29" s="1">
        <v>0.90625</v>
      </c>
      <c r="U29" s="2" t="s">
        <v>190</v>
      </c>
      <c r="V29" s="28">
        <v>3</v>
      </c>
    </row>
    <row r="30" spans="1:22" ht="12.75" customHeight="1" x14ac:dyDescent="0.25">
      <c r="A30" s="48"/>
      <c r="B30" s="1">
        <v>0.875</v>
      </c>
      <c r="C30" s="2" t="s">
        <v>157</v>
      </c>
      <c r="D30" s="28">
        <v>7</v>
      </c>
      <c r="E30" s="1">
        <v>0.875</v>
      </c>
      <c r="F30" s="24" t="s">
        <v>161</v>
      </c>
      <c r="G30" s="28">
        <v>4</v>
      </c>
      <c r="H30" s="1">
        <v>0.875</v>
      </c>
      <c r="I30" s="2" t="s">
        <v>166</v>
      </c>
      <c r="J30" s="28">
        <v>4</v>
      </c>
      <c r="K30" s="1">
        <v>0.875</v>
      </c>
      <c r="L30" s="2" t="s">
        <v>170</v>
      </c>
      <c r="M30" s="28">
        <v>4</v>
      </c>
      <c r="N30" s="1">
        <v>0.94444444444444453</v>
      </c>
      <c r="O30" s="2" t="s">
        <v>176</v>
      </c>
      <c r="P30" s="28">
        <v>3</v>
      </c>
      <c r="Q30" s="1">
        <v>0.8125</v>
      </c>
      <c r="R30" s="2" t="s">
        <v>183</v>
      </c>
      <c r="S30" s="28">
        <v>2</v>
      </c>
      <c r="T30" s="1">
        <v>0.9375</v>
      </c>
      <c r="U30" s="24" t="s">
        <v>191</v>
      </c>
      <c r="V30" s="28">
        <v>2</v>
      </c>
    </row>
    <row r="31" spans="1:22" ht="12.75" customHeight="1" x14ac:dyDescent="0.25">
      <c r="A31" s="48"/>
      <c r="B31" s="1">
        <v>0.90625</v>
      </c>
      <c r="C31" s="2" t="s">
        <v>77</v>
      </c>
      <c r="D31" s="28">
        <v>4</v>
      </c>
      <c r="E31" s="1">
        <v>0.90625</v>
      </c>
      <c r="F31" s="2" t="s">
        <v>162</v>
      </c>
      <c r="G31" s="28">
        <v>2</v>
      </c>
      <c r="H31" s="1">
        <v>0.90625</v>
      </c>
      <c r="I31" s="2" t="s">
        <v>167</v>
      </c>
      <c r="J31" s="28">
        <v>4</v>
      </c>
      <c r="K31" s="1">
        <v>0.90625</v>
      </c>
      <c r="L31" s="2" t="s">
        <v>171</v>
      </c>
      <c r="M31" s="28">
        <v>4</v>
      </c>
      <c r="N31" s="1">
        <v>0.97569444444444453</v>
      </c>
      <c r="O31" s="2" t="s">
        <v>0</v>
      </c>
      <c r="P31" s="28" t="str">
        <f ca="1">IFERROR(INDIRECT("'"&amp;$AA$8&amp;"'!"&amp;CELL("address",P31)),"")</f>
        <v/>
      </c>
      <c r="Q31" s="1">
        <v>0.84375</v>
      </c>
      <c r="R31" s="2" t="s">
        <v>184</v>
      </c>
      <c r="S31" s="28">
        <v>6</v>
      </c>
      <c r="T31" s="1">
        <v>0.95833333333333337</v>
      </c>
      <c r="U31" s="2" t="s">
        <v>192</v>
      </c>
      <c r="V31" s="28">
        <v>2</v>
      </c>
    </row>
    <row r="32" spans="1:22" ht="12.75" customHeight="1" x14ac:dyDescent="0.25">
      <c r="A32" s="48"/>
      <c r="B32" s="1">
        <v>0.9375</v>
      </c>
      <c r="C32" s="2" t="s">
        <v>158</v>
      </c>
      <c r="D32" s="28">
        <v>2</v>
      </c>
      <c r="E32" s="1">
        <v>0.9375</v>
      </c>
      <c r="F32" s="2" t="s">
        <v>163</v>
      </c>
      <c r="G32" s="28">
        <v>2</v>
      </c>
      <c r="H32" s="1">
        <v>0.9375</v>
      </c>
      <c r="I32" s="2" t="s">
        <v>86</v>
      </c>
      <c r="J32" s="28">
        <v>2</v>
      </c>
      <c r="K32" s="1">
        <v>0.9375</v>
      </c>
      <c r="L32" s="2" t="s">
        <v>172</v>
      </c>
      <c r="M32" s="28">
        <v>2</v>
      </c>
      <c r="N32" s="1">
        <v>3.472222222222222E-3</v>
      </c>
      <c r="O32" s="2" t="s">
        <v>177</v>
      </c>
      <c r="P32" s="28">
        <v>1</v>
      </c>
      <c r="Q32" s="1">
        <v>0.93402777777777779</v>
      </c>
      <c r="R32" s="2" t="s">
        <v>185</v>
      </c>
      <c r="S32" s="28">
        <v>4</v>
      </c>
      <c r="T32" s="1">
        <v>0.98958333333333337</v>
      </c>
      <c r="U32" s="2" t="s">
        <v>193</v>
      </c>
      <c r="V32" s="28">
        <v>1</v>
      </c>
    </row>
    <row r="34" spans="1:22" ht="12.75" customHeight="1" x14ac:dyDescent="0.25">
      <c r="B34" s="47">
        <f>+T24+1</f>
        <v>42933</v>
      </c>
      <c r="C34" s="47"/>
      <c r="D34" s="47"/>
      <c r="E34" s="47">
        <f>1+B34</f>
        <v>42934</v>
      </c>
      <c r="F34" s="47"/>
      <c r="G34" s="47"/>
      <c r="H34" s="47">
        <f t="shared" ref="H34" si="13">1+E34</f>
        <v>42935</v>
      </c>
      <c r="I34" s="47"/>
      <c r="J34" s="47"/>
      <c r="K34" s="47">
        <f t="shared" ref="K34" si="14">1+H34</f>
        <v>42936</v>
      </c>
      <c r="L34" s="47"/>
      <c r="M34" s="47"/>
      <c r="N34" s="47">
        <f t="shared" ref="N34" si="15">1+K34</f>
        <v>42937</v>
      </c>
      <c r="O34" s="47"/>
      <c r="P34" s="47"/>
      <c r="Q34" s="47">
        <f t="shared" ref="Q34" si="16">1+N34</f>
        <v>42938</v>
      </c>
      <c r="R34" s="47"/>
      <c r="S34" s="47"/>
      <c r="T34" s="47">
        <f t="shared" ref="T34" si="17">1+Q34</f>
        <v>42939</v>
      </c>
      <c r="U34" s="47"/>
      <c r="V34" s="47"/>
    </row>
    <row r="35" spans="1:22" ht="12.75" customHeight="1" x14ac:dyDescent="0.25">
      <c r="A35" s="48" t="s">
        <v>305</v>
      </c>
      <c r="B35" s="1">
        <v>0.74305555555555547</v>
      </c>
      <c r="C35" s="2" t="s">
        <v>40</v>
      </c>
      <c r="D35" s="28">
        <v>2</v>
      </c>
      <c r="E35" s="1">
        <v>0.74305555555555547</v>
      </c>
      <c r="F35" s="2" t="s">
        <v>40</v>
      </c>
      <c r="G35" s="28">
        <v>2</v>
      </c>
      <c r="H35" s="1">
        <v>0.74305555555555547</v>
      </c>
      <c r="I35" s="2" t="s">
        <v>40</v>
      </c>
      <c r="J35" s="28">
        <v>2</v>
      </c>
      <c r="K35" s="1">
        <v>0.74305555555555547</v>
      </c>
      <c r="L35" s="2" t="s">
        <v>40</v>
      </c>
      <c r="M35" s="28">
        <v>2</v>
      </c>
      <c r="N35" s="1">
        <v>0.72569444444444453</v>
      </c>
      <c r="O35" s="2" t="s">
        <v>212</v>
      </c>
      <c r="P35" s="28">
        <v>2</v>
      </c>
      <c r="Q35" s="1">
        <v>0.70138888888888884</v>
      </c>
      <c r="R35" s="2" t="s">
        <v>217</v>
      </c>
      <c r="S35" s="28">
        <v>1</v>
      </c>
      <c r="T35" s="1">
        <v>0.79513888888888884</v>
      </c>
      <c r="U35" s="2" t="s">
        <v>225</v>
      </c>
      <c r="V35" s="28">
        <v>1</v>
      </c>
    </row>
    <row r="36" spans="1:22" ht="12.75" customHeight="1" x14ac:dyDescent="0.25">
      <c r="A36" s="48"/>
      <c r="B36" s="1">
        <v>0.77083333333333337</v>
      </c>
      <c r="C36" s="2" t="s">
        <v>0</v>
      </c>
      <c r="D36" s="28">
        <v>2</v>
      </c>
      <c r="E36" s="1">
        <v>0.77083333333333337</v>
      </c>
      <c r="F36" s="2" t="s">
        <v>0</v>
      </c>
      <c r="G36" s="28">
        <v>2</v>
      </c>
      <c r="H36" s="1">
        <v>0.77083333333333337</v>
      </c>
      <c r="I36" s="2" t="s">
        <v>0</v>
      </c>
      <c r="J36" s="28">
        <v>2</v>
      </c>
      <c r="K36" s="1">
        <v>0.77083333333333337</v>
      </c>
      <c r="L36" s="2" t="s">
        <v>0</v>
      </c>
      <c r="M36" s="28">
        <v>2</v>
      </c>
      <c r="N36" s="1">
        <v>0.74305555555555547</v>
      </c>
      <c r="O36" s="2" t="s">
        <v>40</v>
      </c>
      <c r="P36" s="28">
        <v>2</v>
      </c>
      <c r="Q36" s="1">
        <v>0.71875</v>
      </c>
      <c r="R36" s="2" t="s">
        <v>218</v>
      </c>
      <c r="S36" s="28">
        <v>1</v>
      </c>
      <c r="T36" s="1">
        <v>0.8125</v>
      </c>
      <c r="U36" s="2" t="s">
        <v>226</v>
      </c>
      <c r="V36" s="28">
        <v>3</v>
      </c>
    </row>
    <row r="37" spans="1:22" ht="12.75" customHeight="1" x14ac:dyDescent="0.25">
      <c r="A37" s="48"/>
      <c r="B37" s="1">
        <v>0.79861111111111116</v>
      </c>
      <c r="C37" s="2" t="s">
        <v>1</v>
      </c>
      <c r="D37" s="28">
        <v>2</v>
      </c>
      <c r="E37" s="1">
        <v>0.79861111111111116</v>
      </c>
      <c r="F37" s="2" t="s">
        <v>1</v>
      </c>
      <c r="G37" s="28">
        <v>2</v>
      </c>
      <c r="H37" s="1">
        <v>0.79861111111111116</v>
      </c>
      <c r="I37" s="2" t="s">
        <v>1</v>
      </c>
      <c r="J37" s="28">
        <v>2</v>
      </c>
      <c r="K37" s="1">
        <v>0.79861111111111116</v>
      </c>
      <c r="L37" s="2" t="s">
        <v>1</v>
      </c>
      <c r="M37" s="28">
        <v>2</v>
      </c>
      <c r="N37" s="1">
        <v>0.77083333333333337</v>
      </c>
      <c r="O37" s="2" t="s">
        <v>0</v>
      </c>
      <c r="P37" s="28">
        <v>2</v>
      </c>
      <c r="Q37" s="1">
        <v>0.73611111111111116</v>
      </c>
      <c r="R37" s="2" t="s">
        <v>219</v>
      </c>
      <c r="S37" s="28">
        <v>1</v>
      </c>
      <c r="T37" s="1">
        <v>0.84375</v>
      </c>
      <c r="U37" s="24" t="s">
        <v>227</v>
      </c>
      <c r="V37" s="28">
        <v>3</v>
      </c>
    </row>
    <row r="38" spans="1:22" ht="12.75" customHeight="1" x14ac:dyDescent="0.25">
      <c r="A38" s="48"/>
      <c r="B38" s="1">
        <v>0.82638888888888884</v>
      </c>
      <c r="C38" s="2" t="s">
        <v>194</v>
      </c>
      <c r="D38" s="28">
        <v>3</v>
      </c>
      <c r="E38" s="1">
        <v>0.82638888888888884</v>
      </c>
      <c r="F38" s="2" t="s">
        <v>198</v>
      </c>
      <c r="G38" s="28">
        <v>2</v>
      </c>
      <c r="H38" s="1">
        <v>0.82638888888888884</v>
      </c>
      <c r="I38" s="2" t="s">
        <v>203</v>
      </c>
      <c r="J38" s="28">
        <v>3</v>
      </c>
      <c r="K38" s="1">
        <v>0.82638888888888884</v>
      </c>
      <c r="L38" s="2" t="s">
        <v>207</v>
      </c>
      <c r="M38" s="28">
        <v>3</v>
      </c>
      <c r="N38" s="1">
        <v>0.79861111111111116</v>
      </c>
      <c r="O38" s="2" t="s">
        <v>213</v>
      </c>
      <c r="P38" s="28">
        <v>4</v>
      </c>
      <c r="Q38" s="1">
        <v>0.75347222222222221</v>
      </c>
      <c r="R38" s="2" t="s">
        <v>220</v>
      </c>
      <c r="S38" s="28">
        <v>2</v>
      </c>
      <c r="T38" s="1">
        <v>0.875</v>
      </c>
      <c r="U38" s="2" t="s">
        <v>228</v>
      </c>
      <c r="V38" s="28">
        <v>4</v>
      </c>
    </row>
    <row r="39" spans="1:22" ht="12.75" customHeight="1" x14ac:dyDescent="0.25">
      <c r="A39" s="48"/>
      <c r="B39" s="1">
        <v>0.84375</v>
      </c>
      <c r="C39" s="2" t="s">
        <v>195</v>
      </c>
      <c r="D39" s="28">
        <v>4</v>
      </c>
      <c r="E39" s="1">
        <v>0.84375</v>
      </c>
      <c r="F39" s="2" t="s">
        <v>199</v>
      </c>
      <c r="G39" s="28">
        <v>3</v>
      </c>
      <c r="H39" s="1">
        <v>0.84375</v>
      </c>
      <c r="I39" s="2" t="s">
        <v>204</v>
      </c>
      <c r="J39" s="28">
        <v>3</v>
      </c>
      <c r="K39" s="1">
        <v>0.84375</v>
      </c>
      <c r="L39" s="2" t="s">
        <v>208</v>
      </c>
      <c r="M39" s="28">
        <v>3</v>
      </c>
      <c r="N39" s="1">
        <v>0.81944444444444453</v>
      </c>
      <c r="O39" s="2" t="s">
        <v>214</v>
      </c>
      <c r="P39" s="28">
        <v>4</v>
      </c>
      <c r="Q39" s="1">
        <v>0.79513888888888884</v>
      </c>
      <c r="R39" s="2" t="s">
        <v>221</v>
      </c>
      <c r="S39" s="28">
        <v>2</v>
      </c>
      <c r="T39" s="1">
        <v>0.90625</v>
      </c>
      <c r="U39" s="2" t="s">
        <v>229</v>
      </c>
      <c r="V39" s="28">
        <v>3</v>
      </c>
    </row>
    <row r="40" spans="1:22" ht="12.75" customHeight="1" x14ac:dyDescent="0.25">
      <c r="A40" s="48"/>
      <c r="B40" s="1">
        <v>0.875</v>
      </c>
      <c r="C40" s="2" t="s">
        <v>196</v>
      </c>
      <c r="D40" s="28">
        <v>7</v>
      </c>
      <c r="E40" s="1">
        <v>0.875</v>
      </c>
      <c r="F40" s="2" t="s">
        <v>200</v>
      </c>
      <c r="G40" s="28">
        <v>4</v>
      </c>
      <c r="H40" s="1">
        <v>0.875</v>
      </c>
      <c r="I40" s="2" t="s">
        <v>205</v>
      </c>
      <c r="J40" s="28">
        <v>4</v>
      </c>
      <c r="K40" s="1">
        <v>0.875</v>
      </c>
      <c r="L40" s="2" t="s">
        <v>209</v>
      </c>
      <c r="M40" s="28">
        <v>4</v>
      </c>
      <c r="N40" s="1">
        <v>0.85069444444444453</v>
      </c>
      <c r="O40" s="2" t="s">
        <v>215</v>
      </c>
      <c r="P40" s="28">
        <v>3</v>
      </c>
      <c r="Q40" s="1">
        <v>0.8125</v>
      </c>
      <c r="R40" s="2" t="s">
        <v>222</v>
      </c>
      <c r="S40" s="28">
        <v>2</v>
      </c>
      <c r="T40" s="1">
        <v>0.9375</v>
      </c>
      <c r="U40" s="2" t="s">
        <v>230</v>
      </c>
      <c r="V40" s="28">
        <v>2</v>
      </c>
    </row>
    <row r="41" spans="1:22" ht="12.75" customHeight="1" x14ac:dyDescent="0.25">
      <c r="A41" s="48"/>
      <c r="B41" s="1">
        <v>0.90625</v>
      </c>
      <c r="C41" s="2" t="s">
        <v>118</v>
      </c>
      <c r="D41" s="28">
        <v>4</v>
      </c>
      <c r="E41" s="1">
        <v>0.90625</v>
      </c>
      <c r="F41" s="2" t="s">
        <v>201</v>
      </c>
      <c r="G41" s="28">
        <v>2</v>
      </c>
      <c r="H41" s="1">
        <v>0.90625</v>
      </c>
      <c r="I41" s="2" t="s">
        <v>206</v>
      </c>
      <c r="J41" s="28">
        <v>4</v>
      </c>
      <c r="K41" s="1">
        <v>0.90625</v>
      </c>
      <c r="L41" s="2" t="s">
        <v>210</v>
      </c>
      <c r="M41" s="28">
        <v>4</v>
      </c>
      <c r="N41" s="1">
        <v>0.91319444444444453</v>
      </c>
      <c r="O41" s="2" t="s">
        <v>216</v>
      </c>
      <c r="P41" s="28" t="str">
        <f ca="1">IFERROR(INDIRECT("'"&amp;$AA$8&amp;"'!"&amp;CELL("address",P41)),"")</f>
        <v/>
      </c>
      <c r="Q41" s="1">
        <v>0.84375</v>
      </c>
      <c r="R41" s="2" t="s">
        <v>223</v>
      </c>
      <c r="S41" s="28">
        <v>5</v>
      </c>
      <c r="T41" s="1">
        <v>0.95833333333333337</v>
      </c>
      <c r="U41" s="2" t="s">
        <v>231</v>
      </c>
      <c r="V41" s="28">
        <v>2</v>
      </c>
    </row>
    <row r="42" spans="1:22" ht="12.75" customHeight="1" x14ac:dyDescent="0.25">
      <c r="A42" s="48"/>
      <c r="B42" s="1">
        <v>0.9375</v>
      </c>
      <c r="C42" s="2" t="s">
        <v>197</v>
      </c>
      <c r="D42" s="28">
        <v>2</v>
      </c>
      <c r="E42" s="1">
        <v>0.9375</v>
      </c>
      <c r="F42" s="2" t="s">
        <v>202</v>
      </c>
      <c r="G42" s="28">
        <v>2</v>
      </c>
      <c r="H42" s="1">
        <v>0.9375</v>
      </c>
      <c r="I42" s="2" t="s">
        <v>86</v>
      </c>
      <c r="J42" s="28">
        <v>2</v>
      </c>
      <c r="K42" s="1">
        <v>0.9375</v>
      </c>
      <c r="L42" s="2" t="s">
        <v>211</v>
      </c>
      <c r="M42" s="28">
        <v>2</v>
      </c>
      <c r="N42" s="1">
        <v>0.94444444444444453</v>
      </c>
      <c r="O42" s="2" t="s">
        <v>0</v>
      </c>
      <c r="P42" s="28">
        <v>1</v>
      </c>
      <c r="Q42" s="1">
        <v>0.92013888888888884</v>
      </c>
      <c r="R42" s="2" t="s">
        <v>224</v>
      </c>
      <c r="S42" s="28">
        <v>4</v>
      </c>
      <c r="T42" s="1">
        <v>0.98958333333333337</v>
      </c>
      <c r="U42" s="2" t="s">
        <v>232</v>
      </c>
      <c r="V42" s="28">
        <v>1</v>
      </c>
    </row>
    <row r="44" spans="1:22" ht="12.75" customHeight="1" x14ac:dyDescent="0.25">
      <c r="B44" s="47">
        <f>+T34+1</f>
        <v>42940</v>
      </c>
      <c r="C44" s="47"/>
      <c r="D44" s="47"/>
      <c r="E44" s="47">
        <f>1+B44</f>
        <v>42941</v>
      </c>
      <c r="F44" s="47"/>
      <c r="G44" s="47"/>
      <c r="H44" s="47">
        <f t="shared" ref="H44" si="18">1+E44</f>
        <v>42942</v>
      </c>
      <c r="I44" s="47"/>
      <c r="J44" s="47"/>
      <c r="K44" s="47">
        <f t="shared" ref="K44" si="19">1+H44</f>
        <v>42943</v>
      </c>
      <c r="L44" s="47"/>
      <c r="M44" s="47"/>
      <c r="N44" s="47">
        <f t="shared" ref="N44" si="20">1+K44</f>
        <v>42944</v>
      </c>
      <c r="O44" s="47"/>
      <c r="P44" s="47"/>
      <c r="Q44" s="47">
        <f t="shared" ref="Q44" si="21">1+N44</f>
        <v>42945</v>
      </c>
      <c r="R44" s="47"/>
      <c r="S44" s="47"/>
      <c r="T44" s="47">
        <f t="shared" ref="T44" si="22">1+Q44</f>
        <v>42946</v>
      </c>
      <c r="U44" s="47"/>
      <c r="V44" s="47"/>
    </row>
    <row r="45" spans="1:22" ht="12.75" customHeight="1" x14ac:dyDescent="0.25">
      <c r="A45" s="48" t="s">
        <v>306</v>
      </c>
      <c r="B45" s="1">
        <v>0.74305555555555547</v>
      </c>
      <c r="C45" s="2" t="s">
        <v>40</v>
      </c>
      <c r="D45" s="28">
        <v>2</v>
      </c>
      <c r="E45" s="1">
        <v>0.74305555555555547</v>
      </c>
      <c r="F45" s="2" t="s">
        <v>40</v>
      </c>
      <c r="G45" s="28">
        <v>2</v>
      </c>
      <c r="H45" s="1">
        <v>0.74305555555555547</v>
      </c>
      <c r="I45" s="2" t="s">
        <v>40</v>
      </c>
      <c r="J45" s="28">
        <v>2</v>
      </c>
      <c r="K45" s="1">
        <v>0.74305555555555547</v>
      </c>
      <c r="L45" s="2" t="s">
        <v>40</v>
      </c>
      <c r="M45" s="28">
        <v>2</v>
      </c>
      <c r="N45" s="25">
        <v>0.74305555555555547</v>
      </c>
      <c r="O45" s="2" t="s">
        <v>40</v>
      </c>
      <c r="P45" s="28">
        <v>2</v>
      </c>
      <c r="Q45" s="1">
        <v>0.70138888888888884</v>
      </c>
      <c r="R45" s="2" t="s">
        <v>254</v>
      </c>
      <c r="S45" s="28">
        <v>1</v>
      </c>
      <c r="T45" s="1">
        <v>0.76041666666666663</v>
      </c>
      <c r="U45" s="2" t="s">
        <v>262</v>
      </c>
      <c r="V45" s="28">
        <v>1</v>
      </c>
    </row>
    <row r="46" spans="1:22" ht="12.75" customHeight="1" x14ac:dyDescent="0.25">
      <c r="A46" s="48"/>
      <c r="B46" s="1">
        <v>0.77083333333333337</v>
      </c>
      <c r="C46" s="2" t="s">
        <v>0</v>
      </c>
      <c r="D46" s="28">
        <v>2</v>
      </c>
      <c r="E46" s="1">
        <v>0.77083333333333337</v>
      </c>
      <c r="F46" s="2" t="s">
        <v>0</v>
      </c>
      <c r="G46" s="28">
        <v>2</v>
      </c>
      <c r="H46" s="1">
        <v>0.77083333333333337</v>
      </c>
      <c r="I46" s="2" t="s">
        <v>0</v>
      </c>
      <c r="J46" s="28">
        <v>2</v>
      </c>
      <c r="K46" s="1">
        <v>0.77083333333333337</v>
      </c>
      <c r="L46" s="2" t="s">
        <v>0</v>
      </c>
      <c r="M46" s="28">
        <v>2</v>
      </c>
      <c r="N46" s="25">
        <v>0.77083333333333337</v>
      </c>
      <c r="O46" s="2" t="s">
        <v>0</v>
      </c>
      <c r="P46" s="28">
        <v>2</v>
      </c>
      <c r="Q46" s="1">
        <v>0.71875</v>
      </c>
      <c r="R46" s="2" t="s">
        <v>255</v>
      </c>
      <c r="S46" s="28">
        <v>1</v>
      </c>
      <c r="T46" s="1">
        <v>0.79513888888888884</v>
      </c>
      <c r="U46" s="2" t="s">
        <v>263</v>
      </c>
      <c r="V46" s="28">
        <v>3</v>
      </c>
    </row>
    <row r="47" spans="1:22" ht="12.75" customHeight="1" x14ac:dyDescent="0.25">
      <c r="A47" s="48"/>
      <c r="B47" s="1">
        <v>0.79861111111111116</v>
      </c>
      <c r="C47" s="2" t="s">
        <v>1</v>
      </c>
      <c r="D47" s="28">
        <v>2</v>
      </c>
      <c r="E47" s="1">
        <v>0.79861111111111116</v>
      </c>
      <c r="F47" s="2" t="s">
        <v>1</v>
      </c>
      <c r="G47" s="28">
        <v>2</v>
      </c>
      <c r="H47" s="1">
        <v>0.79861111111111116</v>
      </c>
      <c r="I47" s="2" t="s">
        <v>1</v>
      </c>
      <c r="J47" s="28">
        <v>2</v>
      </c>
      <c r="K47" s="1">
        <v>0.79861111111111116</v>
      </c>
      <c r="L47" s="2" t="s">
        <v>1</v>
      </c>
      <c r="M47" s="28">
        <v>2</v>
      </c>
      <c r="N47" s="1">
        <v>0.79861111111111116</v>
      </c>
      <c r="O47" s="2" t="s">
        <v>249</v>
      </c>
      <c r="P47" s="28">
        <v>2</v>
      </c>
      <c r="Q47" s="1">
        <v>0.73611111111111116</v>
      </c>
      <c r="R47" s="2" t="s">
        <v>256</v>
      </c>
      <c r="S47" s="28">
        <v>1</v>
      </c>
      <c r="T47" s="1">
        <v>0.8125</v>
      </c>
      <c r="U47" s="2" t="s">
        <v>264</v>
      </c>
      <c r="V47" s="28">
        <v>3</v>
      </c>
    </row>
    <row r="48" spans="1:22" ht="12.75" customHeight="1" x14ac:dyDescent="0.25">
      <c r="A48" s="48"/>
      <c r="B48" s="1">
        <v>0.82638888888888884</v>
      </c>
      <c r="C48" s="2" t="s">
        <v>233</v>
      </c>
      <c r="D48" s="28">
        <v>3</v>
      </c>
      <c r="E48" s="1">
        <v>0.82638888888888884</v>
      </c>
      <c r="F48" s="2" t="s">
        <v>238</v>
      </c>
      <c r="G48" s="28">
        <v>2</v>
      </c>
      <c r="H48" s="1">
        <v>0.82638888888888884</v>
      </c>
      <c r="I48" s="24" t="s">
        <v>243</v>
      </c>
      <c r="J48" s="28">
        <v>3</v>
      </c>
      <c r="K48" s="1">
        <v>0.82638888888888884</v>
      </c>
      <c r="L48" s="2" t="s">
        <v>207</v>
      </c>
      <c r="M48" s="28">
        <v>3</v>
      </c>
      <c r="N48" s="1">
        <v>0.81944444444444453</v>
      </c>
      <c r="O48" s="2" t="s">
        <v>250</v>
      </c>
      <c r="P48" s="28">
        <v>4</v>
      </c>
      <c r="Q48" s="1">
        <v>0.75347222222222221</v>
      </c>
      <c r="R48" s="2" t="s">
        <v>257</v>
      </c>
      <c r="S48" s="28">
        <v>2</v>
      </c>
      <c r="T48" s="1">
        <v>0.84375</v>
      </c>
      <c r="U48" s="2" t="s">
        <v>265</v>
      </c>
      <c r="V48" s="28">
        <v>3</v>
      </c>
    </row>
    <row r="49" spans="1:22" ht="12.75" customHeight="1" x14ac:dyDescent="0.25">
      <c r="A49" s="48"/>
      <c r="B49" s="1">
        <v>0.84375</v>
      </c>
      <c r="C49" s="2" t="s">
        <v>234</v>
      </c>
      <c r="D49" s="28">
        <v>4</v>
      </c>
      <c r="E49" s="1">
        <v>0.84375</v>
      </c>
      <c r="F49" s="2" t="s">
        <v>239</v>
      </c>
      <c r="G49" s="28">
        <v>3</v>
      </c>
      <c r="H49" s="1">
        <v>0.84375</v>
      </c>
      <c r="I49" s="2" t="s">
        <v>244</v>
      </c>
      <c r="J49" s="28">
        <v>3</v>
      </c>
      <c r="K49" s="1">
        <v>0.84375</v>
      </c>
      <c r="L49" s="2" t="s">
        <v>208</v>
      </c>
      <c r="M49" s="28">
        <v>3</v>
      </c>
      <c r="N49" s="1">
        <v>0.85069444444444453</v>
      </c>
      <c r="O49" s="2" t="s">
        <v>251</v>
      </c>
      <c r="P49" s="28">
        <v>4</v>
      </c>
      <c r="Q49" s="1">
        <v>0.79513888888888884</v>
      </c>
      <c r="R49" s="2" t="s">
        <v>258</v>
      </c>
      <c r="S49" s="28">
        <v>2</v>
      </c>
      <c r="T49" s="1">
        <v>0.875</v>
      </c>
      <c r="U49" s="2" t="s">
        <v>266</v>
      </c>
      <c r="V49" s="28">
        <v>4</v>
      </c>
    </row>
    <row r="50" spans="1:22" ht="12.75" customHeight="1" x14ac:dyDescent="0.25">
      <c r="A50" s="48"/>
      <c r="B50" s="1">
        <v>0.875</v>
      </c>
      <c r="C50" s="2" t="s">
        <v>235</v>
      </c>
      <c r="D50" s="28">
        <v>7</v>
      </c>
      <c r="E50" s="1">
        <v>0.875</v>
      </c>
      <c r="F50" s="2" t="s">
        <v>240</v>
      </c>
      <c r="G50" s="28">
        <v>4</v>
      </c>
      <c r="H50" s="1">
        <v>0.875</v>
      </c>
      <c r="I50" s="2" t="s">
        <v>245</v>
      </c>
      <c r="J50" s="28">
        <v>4</v>
      </c>
      <c r="K50" s="1">
        <v>0.875</v>
      </c>
      <c r="L50" s="2" t="s">
        <v>209</v>
      </c>
      <c r="M50" s="28">
        <v>4</v>
      </c>
      <c r="N50" s="1">
        <v>0.94444444444444453</v>
      </c>
      <c r="O50" s="2" t="s">
        <v>252</v>
      </c>
      <c r="P50" s="28">
        <v>3</v>
      </c>
      <c r="Q50" s="1">
        <v>0.8125</v>
      </c>
      <c r="R50" s="2" t="s">
        <v>259</v>
      </c>
      <c r="S50" s="28">
        <v>2</v>
      </c>
      <c r="T50" s="1">
        <v>0.90625</v>
      </c>
      <c r="U50" s="2" t="s">
        <v>267</v>
      </c>
      <c r="V50" s="28">
        <v>3</v>
      </c>
    </row>
    <row r="51" spans="1:22" ht="12.75" customHeight="1" x14ac:dyDescent="0.25">
      <c r="A51" s="48"/>
      <c r="B51" s="1">
        <v>0.90625</v>
      </c>
      <c r="C51" s="2" t="s">
        <v>236</v>
      </c>
      <c r="D51" s="28">
        <v>4</v>
      </c>
      <c r="E51" s="1">
        <v>0.90625</v>
      </c>
      <c r="F51" s="2" t="s">
        <v>241</v>
      </c>
      <c r="G51" s="28">
        <v>2</v>
      </c>
      <c r="H51" s="1">
        <v>0.90625</v>
      </c>
      <c r="I51" s="2" t="s">
        <v>246</v>
      </c>
      <c r="J51" s="28">
        <v>4</v>
      </c>
      <c r="K51" s="1">
        <v>0.90625</v>
      </c>
      <c r="L51" s="2" t="s">
        <v>247</v>
      </c>
      <c r="M51" s="28">
        <v>4</v>
      </c>
      <c r="N51" s="1">
        <v>0.97569444444444453</v>
      </c>
      <c r="O51" s="2" t="s">
        <v>0</v>
      </c>
      <c r="P51" s="28" t="str">
        <f ca="1">IFERROR(INDIRECT("'"&amp;$AA$8&amp;"'!"&amp;CELL("address",P51)),"")</f>
        <v/>
      </c>
      <c r="Q51" s="1">
        <v>0.84375</v>
      </c>
      <c r="R51" s="2" t="s">
        <v>260</v>
      </c>
      <c r="S51" s="28">
        <v>6</v>
      </c>
      <c r="T51" s="1">
        <v>0.9375</v>
      </c>
      <c r="U51" s="2" t="s">
        <v>268</v>
      </c>
      <c r="V51" s="28">
        <v>2</v>
      </c>
    </row>
    <row r="52" spans="1:22" ht="12.75" customHeight="1" x14ac:dyDescent="0.25">
      <c r="A52" s="48"/>
      <c r="B52" s="1">
        <v>0.9375</v>
      </c>
      <c r="C52" s="2" t="s">
        <v>237</v>
      </c>
      <c r="D52" s="28">
        <v>2</v>
      </c>
      <c r="E52" s="1">
        <v>0.9375</v>
      </c>
      <c r="F52" s="2" t="s">
        <v>242</v>
      </c>
      <c r="G52" s="28">
        <v>2</v>
      </c>
      <c r="H52" s="25">
        <v>0.9375</v>
      </c>
      <c r="I52" s="2" t="s">
        <v>86</v>
      </c>
      <c r="J52" s="28">
        <v>2</v>
      </c>
      <c r="K52" s="1">
        <v>0.9375</v>
      </c>
      <c r="L52" s="2" t="s">
        <v>248</v>
      </c>
      <c r="M52" s="28">
        <v>2</v>
      </c>
      <c r="N52" s="1">
        <v>3.472222222222222E-3</v>
      </c>
      <c r="O52" s="2" t="s">
        <v>253</v>
      </c>
      <c r="P52" s="28">
        <v>1</v>
      </c>
      <c r="Q52" s="1">
        <v>0.92013888888888884</v>
      </c>
      <c r="R52" s="2" t="s">
        <v>261</v>
      </c>
      <c r="S52" s="28">
        <v>4</v>
      </c>
      <c r="T52" s="1">
        <v>0.95833333333333337</v>
      </c>
      <c r="U52" s="2" t="s">
        <v>269</v>
      </c>
      <c r="V52" s="28">
        <v>1</v>
      </c>
    </row>
    <row r="54" spans="1:22" ht="12.75" customHeight="1" x14ac:dyDescent="0.25">
      <c r="B54" s="47">
        <f>+T44+1</f>
        <v>42947</v>
      </c>
      <c r="C54" s="47"/>
      <c r="D54" s="47"/>
      <c r="E54" s="47">
        <f>1+B54</f>
        <v>42948</v>
      </c>
      <c r="F54" s="47"/>
      <c r="G54" s="47"/>
      <c r="H54" s="47">
        <f t="shared" ref="H54" si="23">1+E54</f>
        <v>42949</v>
      </c>
      <c r="I54" s="47"/>
      <c r="J54" s="47"/>
      <c r="K54" s="47">
        <f t="shared" ref="K54" si="24">1+H54</f>
        <v>42950</v>
      </c>
      <c r="L54" s="47"/>
      <c r="M54" s="47"/>
      <c r="N54" s="47">
        <f t="shared" ref="N54" si="25">1+K54</f>
        <v>42951</v>
      </c>
      <c r="O54" s="47"/>
      <c r="P54" s="47"/>
      <c r="Q54" s="47">
        <f t="shared" ref="Q54" si="26">1+N54</f>
        <v>42952</v>
      </c>
      <c r="R54" s="47"/>
      <c r="S54" s="47"/>
      <c r="T54" s="47">
        <f t="shared" ref="T54" si="27">1+Q54</f>
        <v>42953</v>
      </c>
      <c r="U54" s="47"/>
      <c r="V54" s="47"/>
    </row>
    <row r="55" spans="1:22" ht="12.75" customHeight="1" x14ac:dyDescent="0.25">
      <c r="A55" s="48" t="s">
        <v>307</v>
      </c>
      <c r="B55" s="1">
        <v>0.74305555555555547</v>
      </c>
      <c r="C55" s="2" t="s">
        <v>40</v>
      </c>
      <c r="D55" s="28">
        <v>2</v>
      </c>
      <c r="E55" s="1">
        <v>0.74305555555555547</v>
      </c>
      <c r="F55" s="2" t="s">
        <v>40</v>
      </c>
      <c r="G55" s="28">
        <v>2</v>
      </c>
      <c r="H55" s="1">
        <v>0.74305555555555547</v>
      </c>
      <c r="I55" s="2" t="s">
        <v>40</v>
      </c>
      <c r="J55" s="28">
        <v>2</v>
      </c>
      <c r="K55" s="1">
        <v>0.74305555555555547</v>
      </c>
      <c r="L55" s="2" t="s">
        <v>40</v>
      </c>
      <c r="M55" s="28">
        <v>2</v>
      </c>
      <c r="N55" s="1">
        <v>0.74305555555555547</v>
      </c>
      <c r="O55" s="2" t="s">
        <v>40</v>
      </c>
      <c r="P55" s="28">
        <v>2</v>
      </c>
      <c r="Q55" s="1">
        <v>0.70138888888888884</v>
      </c>
      <c r="R55" s="2" t="s">
        <v>294</v>
      </c>
      <c r="S55" s="28">
        <v>1</v>
      </c>
      <c r="T55" s="1"/>
      <c r="U55" s="2"/>
      <c r="V55" s="28" t="str">
        <f ca="1">IFERROR(INDIRECT("'"&amp;$AA$8&amp;"'!"&amp;CELL("address",V55)),"")</f>
        <v/>
      </c>
    </row>
    <row r="56" spans="1:22" ht="12.75" customHeight="1" x14ac:dyDescent="0.25">
      <c r="A56" s="48"/>
      <c r="B56" s="1">
        <v>0.77083333333333337</v>
      </c>
      <c r="C56" s="2" t="s">
        <v>0</v>
      </c>
      <c r="D56" s="28">
        <v>2</v>
      </c>
      <c r="E56" s="1">
        <v>0.77083333333333337</v>
      </c>
      <c r="F56" s="2" t="s">
        <v>0</v>
      </c>
      <c r="G56" s="28">
        <v>2</v>
      </c>
      <c r="H56" s="1">
        <v>0.77083333333333337</v>
      </c>
      <c r="I56" s="2" t="s">
        <v>0</v>
      </c>
      <c r="J56" s="28">
        <v>2</v>
      </c>
      <c r="K56" s="1">
        <v>0.77083333333333337</v>
      </c>
      <c r="L56" s="2" t="s">
        <v>0</v>
      </c>
      <c r="M56" s="28">
        <v>2</v>
      </c>
      <c r="N56" s="1">
        <v>0.77083333333333337</v>
      </c>
      <c r="O56" s="2" t="s">
        <v>0</v>
      </c>
      <c r="P56" s="28">
        <v>2</v>
      </c>
      <c r="Q56" s="1">
        <v>0.71875</v>
      </c>
      <c r="R56" s="2" t="s">
        <v>295</v>
      </c>
      <c r="S56" s="28">
        <v>1</v>
      </c>
      <c r="T56" s="1"/>
      <c r="U56" s="2"/>
      <c r="V56" s="28" t="str">
        <f ca="1">IFERROR(INDIRECT("'"&amp;$AA$8&amp;"'!"&amp;CELL("address",V56)),"")</f>
        <v/>
      </c>
    </row>
    <row r="57" spans="1:22" ht="12.75" customHeight="1" x14ac:dyDescent="0.25">
      <c r="A57" s="48"/>
      <c r="B57" s="1">
        <v>0.79861111111111116</v>
      </c>
      <c r="C57" s="2" t="s">
        <v>1</v>
      </c>
      <c r="D57" s="28">
        <v>2</v>
      </c>
      <c r="E57" s="1">
        <v>0.79861111111111116</v>
      </c>
      <c r="F57" s="2" t="s">
        <v>1</v>
      </c>
      <c r="G57" s="28">
        <v>2</v>
      </c>
      <c r="H57" s="1">
        <v>0.79861111111111116</v>
      </c>
      <c r="I57" s="2" t="s">
        <v>1</v>
      </c>
      <c r="J57" s="28">
        <v>2</v>
      </c>
      <c r="K57" s="1">
        <v>0.79861111111111116</v>
      </c>
      <c r="L57" s="2" t="s">
        <v>1</v>
      </c>
      <c r="M57" s="28">
        <v>2</v>
      </c>
      <c r="N57" s="1">
        <v>0.79861111111111116</v>
      </c>
      <c r="O57" s="2" t="s">
        <v>289</v>
      </c>
      <c r="P57" s="28">
        <v>2</v>
      </c>
      <c r="Q57" s="1">
        <v>0.73611111111111116</v>
      </c>
      <c r="R57" s="2" t="s">
        <v>296</v>
      </c>
      <c r="S57" s="28">
        <v>1</v>
      </c>
      <c r="T57" s="1"/>
      <c r="U57" s="2"/>
      <c r="V57" s="28" t="str">
        <f ca="1">IFERROR(INDIRECT("'"&amp;$AA$8&amp;"'!"&amp;CELL("address",V57)),"")</f>
        <v/>
      </c>
    </row>
    <row r="58" spans="1:22" ht="12.75" customHeight="1" x14ac:dyDescent="0.25">
      <c r="A58" s="48"/>
      <c r="B58" s="1">
        <v>0.82638888888888884</v>
      </c>
      <c r="C58" s="2" t="s">
        <v>270</v>
      </c>
      <c r="D58" s="28">
        <v>3</v>
      </c>
      <c r="E58" s="1">
        <v>0.82638888888888884</v>
      </c>
      <c r="F58" s="2" t="s">
        <v>275</v>
      </c>
      <c r="G58" s="28">
        <v>2</v>
      </c>
      <c r="H58" s="1">
        <v>0.82638888888888884</v>
      </c>
      <c r="I58" s="2" t="s">
        <v>280</v>
      </c>
      <c r="J58" s="28">
        <v>3</v>
      </c>
      <c r="K58" s="1">
        <v>0.82638888888888884</v>
      </c>
      <c r="L58" s="2" t="s">
        <v>284</v>
      </c>
      <c r="M58" s="28">
        <v>3</v>
      </c>
      <c r="N58" s="1">
        <v>0.81944444444444453</v>
      </c>
      <c r="O58" s="2" t="s">
        <v>290</v>
      </c>
      <c r="P58" s="28">
        <v>4</v>
      </c>
      <c r="Q58" s="1">
        <v>0.75347222222222221</v>
      </c>
      <c r="R58" s="2" t="s">
        <v>297</v>
      </c>
      <c r="S58" s="28">
        <v>2</v>
      </c>
      <c r="T58" s="1"/>
      <c r="U58" s="2"/>
      <c r="V58" s="28" t="str">
        <f ca="1">IFERROR(INDIRECT("'"&amp;$AA$8&amp;"'!"&amp;CELL("address",V58)),"")</f>
        <v/>
      </c>
    </row>
    <row r="59" spans="1:22" ht="12.75" customHeight="1" x14ac:dyDescent="0.25">
      <c r="A59" s="48"/>
      <c r="B59" s="1">
        <v>0.84375</v>
      </c>
      <c r="C59" s="2" t="s">
        <v>271</v>
      </c>
      <c r="D59" s="28">
        <v>4</v>
      </c>
      <c r="E59" s="1">
        <v>0.84375</v>
      </c>
      <c r="F59" s="2" t="s">
        <v>276</v>
      </c>
      <c r="G59" s="28">
        <v>3</v>
      </c>
      <c r="H59" s="1">
        <v>0.84375</v>
      </c>
      <c r="I59" s="2" t="s">
        <v>281</v>
      </c>
      <c r="J59" s="28">
        <v>3</v>
      </c>
      <c r="K59" s="1">
        <v>0.84375</v>
      </c>
      <c r="L59" s="2" t="s">
        <v>285</v>
      </c>
      <c r="M59" s="28">
        <v>3</v>
      </c>
      <c r="N59" s="1">
        <v>0.85069444444444453</v>
      </c>
      <c r="O59" s="2" t="s">
        <v>291</v>
      </c>
      <c r="P59" s="28">
        <v>4</v>
      </c>
      <c r="Q59" s="1">
        <v>0.79513888888888884</v>
      </c>
      <c r="R59" s="2" t="s">
        <v>298</v>
      </c>
      <c r="S59" s="28">
        <v>2</v>
      </c>
      <c r="T59" s="1"/>
      <c r="U59" s="2"/>
      <c r="V59" s="28" t="str">
        <f ca="1">IFERROR(INDIRECT("'"&amp;$AA$8&amp;"'!"&amp;CELL("address",V59)),"")</f>
        <v/>
      </c>
    </row>
    <row r="60" spans="1:22" ht="12.75" customHeight="1" x14ac:dyDescent="0.25">
      <c r="A60" s="48"/>
      <c r="B60" s="1">
        <v>0.875</v>
      </c>
      <c r="C60" s="2" t="s">
        <v>272</v>
      </c>
      <c r="D60" s="28">
        <v>7</v>
      </c>
      <c r="E60" s="1">
        <v>0.875</v>
      </c>
      <c r="F60" s="2" t="s">
        <v>277</v>
      </c>
      <c r="G60" s="28">
        <v>4</v>
      </c>
      <c r="H60" s="1">
        <v>0.875</v>
      </c>
      <c r="I60" s="2" t="s">
        <v>282</v>
      </c>
      <c r="J60" s="28">
        <v>4</v>
      </c>
      <c r="K60" s="1">
        <v>0.875</v>
      </c>
      <c r="L60" s="2" t="s">
        <v>286</v>
      </c>
      <c r="M60" s="28">
        <v>4</v>
      </c>
      <c r="N60" s="1">
        <v>0.94444444444444453</v>
      </c>
      <c r="O60" s="2" t="s">
        <v>292</v>
      </c>
      <c r="P60" s="28">
        <v>3</v>
      </c>
      <c r="Q60" s="1">
        <v>0.8125</v>
      </c>
      <c r="R60" s="2" t="s">
        <v>299</v>
      </c>
      <c r="S60" s="28">
        <v>2</v>
      </c>
      <c r="T60" s="1"/>
      <c r="U60" s="2"/>
      <c r="V60" s="28" t="str">
        <f ca="1">IFERROR(INDIRECT("'"&amp;$AA$8&amp;"'!"&amp;CELL("address",V60)),"")</f>
        <v/>
      </c>
    </row>
    <row r="61" spans="1:22" ht="12.75" customHeight="1" x14ac:dyDescent="0.25">
      <c r="A61" s="48"/>
      <c r="B61" s="1">
        <v>0.90625</v>
      </c>
      <c r="C61" s="2" t="s">
        <v>273</v>
      </c>
      <c r="D61" s="28">
        <v>4</v>
      </c>
      <c r="E61" s="1">
        <v>0.90625</v>
      </c>
      <c r="F61" s="2" t="s">
        <v>278</v>
      </c>
      <c r="G61" s="28">
        <v>2</v>
      </c>
      <c r="H61" s="1">
        <v>0.90625</v>
      </c>
      <c r="I61" s="2" t="s">
        <v>283</v>
      </c>
      <c r="J61" s="28">
        <v>4</v>
      </c>
      <c r="K61" s="1">
        <v>0.90625</v>
      </c>
      <c r="L61" s="24" t="s">
        <v>287</v>
      </c>
      <c r="M61" s="28">
        <v>4</v>
      </c>
      <c r="N61" s="1">
        <v>0.97569444444444453</v>
      </c>
      <c r="O61" s="2" t="s">
        <v>0</v>
      </c>
      <c r="P61" s="28" t="str">
        <f ca="1">IFERROR(INDIRECT("'"&amp;$AA$8&amp;"'!"&amp;CELL("address",P61)),"")</f>
        <v/>
      </c>
      <c r="Q61" s="1">
        <v>0.84375</v>
      </c>
      <c r="R61" s="2" t="s">
        <v>300</v>
      </c>
      <c r="S61" s="28">
        <v>7</v>
      </c>
      <c r="T61" s="1"/>
      <c r="U61" s="2"/>
      <c r="V61" s="28" t="str">
        <f ca="1">IFERROR(INDIRECT("'"&amp;$AA$8&amp;"'!"&amp;CELL("address",V61)),"")</f>
        <v/>
      </c>
    </row>
    <row r="62" spans="1:22" ht="12.75" customHeight="1" x14ac:dyDescent="0.25">
      <c r="A62" s="48"/>
      <c r="B62" s="1">
        <v>0.9375</v>
      </c>
      <c r="C62" s="2" t="s">
        <v>274</v>
      </c>
      <c r="D62" s="28">
        <v>2</v>
      </c>
      <c r="E62" s="1">
        <v>0.9375</v>
      </c>
      <c r="F62" s="2" t="s">
        <v>279</v>
      </c>
      <c r="G62" s="28">
        <v>2</v>
      </c>
      <c r="H62" s="25">
        <v>0.9375</v>
      </c>
      <c r="I62" s="2" t="s">
        <v>86</v>
      </c>
      <c r="J62" s="28">
        <v>2</v>
      </c>
      <c r="K62" s="1">
        <v>0.9375</v>
      </c>
      <c r="L62" s="2" t="s">
        <v>288</v>
      </c>
      <c r="M62" s="28">
        <v>2</v>
      </c>
      <c r="N62" s="1">
        <v>3.472222222222222E-3</v>
      </c>
      <c r="O62" s="2" t="s">
        <v>293</v>
      </c>
      <c r="P62" s="28">
        <v>1</v>
      </c>
      <c r="Q62" s="1">
        <v>0.90625</v>
      </c>
      <c r="R62" s="2" t="s">
        <v>301</v>
      </c>
      <c r="S62" s="28">
        <v>4</v>
      </c>
      <c r="T62" s="1"/>
      <c r="U62" s="2"/>
      <c r="V62" s="28" t="str">
        <f ca="1">IFERROR(INDIRECT("'"&amp;$AA$8&amp;"'!"&amp;CELL("address",V62)),"")</f>
        <v/>
      </c>
    </row>
  </sheetData>
  <mergeCells count="48">
    <mergeCell ref="Q54:S54"/>
    <mergeCell ref="T54:V54"/>
    <mergeCell ref="A55:A62"/>
    <mergeCell ref="B54:D54"/>
    <mergeCell ref="E54:G54"/>
    <mergeCell ref="H54:J54"/>
    <mergeCell ref="K54:M54"/>
    <mergeCell ref="N54:P54"/>
    <mergeCell ref="A5:A12"/>
    <mergeCell ref="A15:A22"/>
    <mergeCell ref="A25:A32"/>
    <mergeCell ref="A35:A42"/>
    <mergeCell ref="A45:A52"/>
    <mergeCell ref="T44:V44"/>
    <mergeCell ref="B44:D44"/>
    <mergeCell ref="E44:G44"/>
    <mergeCell ref="H44:J44"/>
    <mergeCell ref="K44:M44"/>
    <mergeCell ref="N44:P44"/>
    <mergeCell ref="Q44:S44"/>
    <mergeCell ref="Q34:S34"/>
    <mergeCell ref="T34:V34"/>
    <mergeCell ref="B24:D24"/>
    <mergeCell ref="E24:G24"/>
    <mergeCell ref="H24:J24"/>
    <mergeCell ref="K24:M24"/>
    <mergeCell ref="N24:P24"/>
    <mergeCell ref="Q24:S24"/>
    <mergeCell ref="B34:D34"/>
    <mergeCell ref="E34:G34"/>
    <mergeCell ref="H34:J34"/>
    <mergeCell ref="K34:M34"/>
    <mergeCell ref="N34:P34"/>
    <mergeCell ref="T24:V24"/>
    <mergeCell ref="T4:V4"/>
    <mergeCell ref="B14:D14"/>
    <mergeCell ref="E14:G14"/>
    <mergeCell ref="H14:J14"/>
    <mergeCell ref="K14:M14"/>
    <mergeCell ref="N14:P14"/>
    <mergeCell ref="Q14:S14"/>
    <mergeCell ref="T14:V14"/>
    <mergeCell ref="B4:D4"/>
    <mergeCell ref="E4:G4"/>
    <mergeCell ref="H4:J4"/>
    <mergeCell ref="K4:M4"/>
    <mergeCell ref="N4:P4"/>
    <mergeCell ref="Q4:S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62"/>
  <sheetViews>
    <sheetView showGridLines="0" topLeftCell="A19" zoomScaleNormal="100" workbookViewId="0">
      <selection activeCell="V51" sqref="V51"/>
    </sheetView>
  </sheetViews>
  <sheetFormatPr defaultRowHeight="12.75" customHeight="1" x14ac:dyDescent="0.25"/>
  <cols>
    <col min="1" max="1" width="4.5703125" customWidth="1"/>
    <col min="2" max="2" width="4.85546875" bestFit="1" customWidth="1"/>
    <col min="3" max="3" width="17" bestFit="1" customWidth="1"/>
    <col min="4" max="4" width="2.28515625" style="13" customWidth="1"/>
    <col min="5" max="5" width="4.85546875" bestFit="1" customWidth="1"/>
    <col min="6" max="6" width="17" bestFit="1" customWidth="1"/>
    <col min="7" max="7" width="2.28515625" style="13" customWidth="1"/>
    <col min="8" max="8" width="4.85546875" bestFit="1" customWidth="1"/>
    <col min="9" max="9" width="17" bestFit="1" customWidth="1"/>
    <col min="10" max="10" width="2.85546875" style="13" customWidth="1"/>
    <col min="11" max="11" width="4.85546875" bestFit="1" customWidth="1"/>
    <col min="12" max="12" width="20.5703125" bestFit="1" customWidth="1"/>
    <col min="13" max="13" width="2.42578125" style="13" customWidth="1"/>
    <col min="14" max="14" width="4.85546875" bestFit="1" customWidth="1"/>
    <col min="15" max="15" width="20.28515625" bestFit="1" customWidth="1"/>
    <col min="16" max="16" width="3.140625" style="13" customWidth="1"/>
    <col min="17" max="17" width="4.85546875" bestFit="1" customWidth="1"/>
    <col min="18" max="18" width="13.42578125" customWidth="1"/>
    <col min="19" max="19" width="2.140625" style="13" customWidth="1"/>
    <col min="20" max="20" width="4.85546875" bestFit="1" customWidth="1"/>
    <col min="21" max="21" width="16" customWidth="1"/>
    <col min="22" max="22" width="2.28515625" style="13" customWidth="1"/>
  </cols>
  <sheetData>
    <row r="1" spans="1:22" ht="18.75" x14ac:dyDescent="0.3">
      <c r="B1" s="14" t="s">
        <v>3</v>
      </c>
      <c r="C1" s="13"/>
      <c r="D1"/>
      <c r="F1" s="13"/>
      <c r="G1"/>
      <c r="I1" s="13"/>
      <c r="J1"/>
      <c r="L1" s="13"/>
      <c r="M1"/>
      <c r="O1" s="13"/>
      <c r="P1"/>
      <c r="R1" s="13"/>
      <c r="S1"/>
      <c r="U1" s="13"/>
      <c r="V1"/>
    </row>
    <row r="2" spans="1:22" ht="12.75" customHeight="1" x14ac:dyDescent="0.25">
      <c r="C2" s="13"/>
      <c r="D2"/>
      <c r="F2" s="13"/>
      <c r="G2"/>
      <c r="I2" s="13"/>
      <c r="J2"/>
      <c r="L2" s="13"/>
      <c r="M2"/>
      <c r="O2" s="13"/>
      <c r="P2"/>
      <c r="R2" s="13"/>
      <c r="S2"/>
      <c r="U2" s="13"/>
      <c r="V2"/>
    </row>
    <row r="3" spans="1:22" ht="13.5" customHeight="1" x14ac:dyDescent="0.25">
      <c r="A3" s="3" t="s">
        <v>6</v>
      </c>
      <c r="C3" s="13"/>
      <c r="D3"/>
      <c r="F3" s="13"/>
      <c r="G3"/>
      <c r="I3" s="13"/>
      <c r="J3"/>
      <c r="L3" s="13"/>
      <c r="M3"/>
      <c r="O3" s="13"/>
      <c r="P3"/>
      <c r="R3" s="13"/>
      <c r="S3"/>
      <c r="U3" s="13"/>
      <c r="V3"/>
    </row>
    <row r="4" spans="1:22" ht="12.75" customHeight="1" x14ac:dyDescent="0.25">
      <c r="B4" s="47">
        <v>42912</v>
      </c>
      <c r="C4" s="47"/>
      <c r="D4" s="47"/>
      <c r="E4" s="47">
        <f>1+B4</f>
        <v>42913</v>
      </c>
      <c r="F4" s="47"/>
      <c r="G4" s="47"/>
      <c r="H4" s="47">
        <f>1+E4</f>
        <v>42914</v>
      </c>
      <c r="I4" s="47"/>
      <c r="J4" s="47"/>
      <c r="K4" s="47">
        <f>1+H4</f>
        <v>42915</v>
      </c>
      <c r="L4" s="47"/>
      <c r="M4" s="47"/>
      <c r="N4" s="47">
        <f t="shared" ref="N4" si="0">1+K4</f>
        <v>42916</v>
      </c>
      <c r="O4" s="47"/>
      <c r="P4" s="47"/>
      <c r="Q4" s="47">
        <f t="shared" ref="Q4" si="1">1+N4</f>
        <v>42917</v>
      </c>
      <c r="R4" s="47"/>
      <c r="S4" s="47"/>
      <c r="T4" s="47">
        <f t="shared" ref="T4" si="2">1+Q4</f>
        <v>42918</v>
      </c>
      <c r="U4" s="47"/>
      <c r="V4" s="47"/>
    </row>
    <row r="5" spans="1:22" ht="12.75" customHeight="1" x14ac:dyDescent="0.25">
      <c r="A5" s="48" t="s">
        <v>302</v>
      </c>
      <c r="B5" s="1">
        <v>0.74305555555555547</v>
      </c>
      <c r="C5" s="2" t="s">
        <v>40</v>
      </c>
      <c r="D5" s="28">
        <v>1</v>
      </c>
      <c r="E5" s="1">
        <v>0.74305555555555547</v>
      </c>
      <c r="F5" s="2" t="s">
        <v>40</v>
      </c>
      <c r="G5" s="28">
        <v>1</v>
      </c>
      <c r="H5" s="1">
        <v>0.74305555555555547</v>
      </c>
      <c r="I5" s="2" t="s">
        <v>40</v>
      </c>
      <c r="J5" s="28">
        <v>1</v>
      </c>
      <c r="K5" s="1">
        <v>0.74305555555555547</v>
      </c>
      <c r="L5" s="2" t="s">
        <v>40</v>
      </c>
      <c r="M5" s="28">
        <v>1</v>
      </c>
      <c r="N5" s="1">
        <v>0.74305555555555547</v>
      </c>
      <c r="O5" s="2" t="s">
        <v>40</v>
      </c>
      <c r="P5" s="28">
        <v>1</v>
      </c>
      <c r="Q5" s="1">
        <v>0.70833333333333337</v>
      </c>
      <c r="R5" s="2" t="s">
        <v>96</v>
      </c>
      <c r="S5" s="28">
        <v>1</v>
      </c>
      <c r="T5" s="1">
        <v>0.79513888888888884</v>
      </c>
      <c r="U5" s="2" t="s">
        <v>102</v>
      </c>
      <c r="V5" s="28">
        <v>1</v>
      </c>
    </row>
    <row r="6" spans="1:22" ht="12.75" customHeight="1" x14ac:dyDescent="0.25">
      <c r="A6" s="48"/>
      <c r="B6" s="1">
        <v>0.77083333333333337</v>
      </c>
      <c r="C6" s="2" t="s">
        <v>0</v>
      </c>
      <c r="D6" s="28">
        <v>2</v>
      </c>
      <c r="E6" s="1">
        <v>0.77083333333333337</v>
      </c>
      <c r="F6" s="2" t="s">
        <v>0</v>
      </c>
      <c r="G6" s="28">
        <v>2</v>
      </c>
      <c r="H6" s="1">
        <v>0.77083333333333337</v>
      </c>
      <c r="I6" s="2" t="s">
        <v>0</v>
      </c>
      <c r="J6" s="28">
        <v>2</v>
      </c>
      <c r="K6" s="1">
        <v>0.77083333333333337</v>
      </c>
      <c r="L6" s="2" t="s">
        <v>0</v>
      </c>
      <c r="M6" s="28">
        <v>2</v>
      </c>
      <c r="N6" s="1">
        <v>0.77083333333333337</v>
      </c>
      <c r="O6" s="2" t="s">
        <v>0</v>
      </c>
      <c r="P6" s="28">
        <v>2</v>
      </c>
      <c r="Q6" s="1">
        <v>0.72569444444444453</v>
      </c>
      <c r="R6" s="2" t="s">
        <v>97</v>
      </c>
      <c r="S6" s="28">
        <v>1</v>
      </c>
      <c r="T6" s="1">
        <v>0.8125</v>
      </c>
      <c r="U6" s="2" t="s">
        <v>103</v>
      </c>
      <c r="V6" s="28">
        <v>3</v>
      </c>
    </row>
    <row r="7" spans="1:22" ht="12.75" customHeight="1" x14ac:dyDescent="0.25">
      <c r="A7" s="48"/>
      <c r="B7" s="1">
        <v>0.79861111111111116</v>
      </c>
      <c r="C7" s="2" t="s">
        <v>1</v>
      </c>
      <c r="D7" s="28">
        <v>2</v>
      </c>
      <c r="E7" s="1">
        <v>0.79861111111111116</v>
      </c>
      <c r="F7" s="2" t="s">
        <v>1</v>
      </c>
      <c r="G7" s="28">
        <v>2</v>
      </c>
      <c r="H7" s="1">
        <v>0.79861111111111116</v>
      </c>
      <c r="I7" s="2" t="s">
        <v>1</v>
      </c>
      <c r="J7" s="28">
        <v>2</v>
      </c>
      <c r="K7" s="1">
        <v>0.79861111111111116</v>
      </c>
      <c r="L7" s="2" t="s">
        <v>1</v>
      </c>
      <c r="M7" s="28">
        <v>2</v>
      </c>
      <c r="N7" s="1">
        <v>0.79861111111111116</v>
      </c>
      <c r="O7" s="2" t="s">
        <v>91</v>
      </c>
      <c r="P7" s="28">
        <v>2</v>
      </c>
      <c r="Q7" s="1">
        <v>0.74305555555555547</v>
      </c>
      <c r="R7" s="2" t="s">
        <v>98</v>
      </c>
      <c r="S7" s="28">
        <v>2</v>
      </c>
      <c r="T7" s="1">
        <v>0.84375</v>
      </c>
      <c r="U7" s="2" t="s">
        <v>104</v>
      </c>
      <c r="V7" s="28">
        <v>4</v>
      </c>
    </row>
    <row r="8" spans="1:22" ht="12.75" customHeight="1" x14ac:dyDescent="0.25">
      <c r="A8" s="48"/>
      <c r="B8" s="1">
        <v>0.82638888888888884</v>
      </c>
      <c r="C8" s="2" t="s">
        <v>74</v>
      </c>
      <c r="D8" s="28">
        <v>4</v>
      </c>
      <c r="E8" s="1">
        <v>0.82638888888888884</v>
      </c>
      <c r="F8" s="24" t="s">
        <v>79</v>
      </c>
      <c r="G8" s="28">
        <v>2</v>
      </c>
      <c r="H8" s="1">
        <v>0.82638888888888884</v>
      </c>
      <c r="I8" s="2" t="s">
        <v>82</v>
      </c>
      <c r="J8" s="28">
        <v>3</v>
      </c>
      <c r="K8" s="1">
        <v>0.82638888888888884</v>
      </c>
      <c r="L8" s="24" t="s">
        <v>87</v>
      </c>
      <c r="M8" s="28">
        <v>3</v>
      </c>
      <c r="N8" s="1">
        <v>0.81944444444444453</v>
      </c>
      <c r="O8" s="2" t="s">
        <v>92</v>
      </c>
      <c r="P8" s="28">
        <v>5</v>
      </c>
      <c r="Q8" s="1">
        <v>0.79513888888888884</v>
      </c>
      <c r="R8" s="2" t="s">
        <v>99</v>
      </c>
      <c r="S8" s="28">
        <v>2</v>
      </c>
      <c r="T8" s="1">
        <v>0.875</v>
      </c>
      <c r="U8" s="2" t="s">
        <v>105</v>
      </c>
      <c r="V8" s="28">
        <v>4</v>
      </c>
    </row>
    <row r="9" spans="1:22" ht="12.75" customHeight="1" x14ac:dyDescent="0.25">
      <c r="A9" s="48"/>
      <c r="B9" s="1">
        <v>0.84375</v>
      </c>
      <c r="C9" s="24" t="s">
        <v>75</v>
      </c>
      <c r="D9" s="28">
        <v>5</v>
      </c>
      <c r="E9" s="1">
        <v>0.84375</v>
      </c>
      <c r="F9" s="2" t="s">
        <v>80</v>
      </c>
      <c r="G9" s="28">
        <v>3</v>
      </c>
      <c r="H9" s="1">
        <v>0.84375</v>
      </c>
      <c r="I9" s="2" t="s">
        <v>83</v>
      </c>
      <c r="J9" s="28">
        <v>4</v>
      </c>
      <c r="K9" s="1">
        <v>0.84375</v>
      </c>
      <c r="L9" s="2" t="s">
        <v>88</v>
      </c>
      <c r="M9" s="28">
        <v>3</v>
      </c>
      <c r="N9" s="1">
        <v>0.86111111111111116</v>
      </c>
      <c r="O9" s="2" t="s">
        <v>93</v>
      </c>
      <c r="P9" s="28">
        <v>4</v>
      </c>
      <c r="Q9" s="1">
        <v>0.8125</v>
      </c>
      <c r="R9" s="2" t="s">
        <v>100</v>
      </c>
      <c r="S9" s="28">
        <v>3</v>
      </c>
      <c r="T9" s="1">
        <v>0.90625</v>
      </c>
      <c r="U9" s="2" t="s">
        <v>106</v>
      </c>
      <c r="V9" s="28">
        <v>3</v>
      </c>
    </row>
    <row r="10" spans="1:22" ht="12.75" customHeight="1" x14ac:dyDescent="0.25">
      <c r="A10" s="48"/>
      <c r="B10" s="1">
        <v>0.875</v>
      </c>
      <c r="C10" s="2" t="s">
        <v>76</v>
      </c>
      <c r="D10" s="28">
        <v>8</v>
      </c>
      <c r="E10" s="1">
        <v>0.875</v>
      </c>
      <c r="F10" s="2" t="s">
        <v>109</v>
      </c>
      <c r="G10" s="28">
        <v>6</v>
      </c>
      <c r="H10" s="1">
        <v>0.875</v>
      </c>
      <c r="I10" s="2" t="s">
        <v>84</v>
      </c>
      <c r="J10" s="28">
        <v>4</v>
      </c>
      <c r="K10" s="1">
        <v>0.875</v>
      </c>
      <c r="L10" s="2" t="s">
        <v>89</v>
      </c>
      <c r="M10" s="28">
        <v>4</v>
      </c>
      <c r="N10" s="1">
        <v>0.92361111111111116</v>
      </c>
      <c r="O10" s="2" t="s">
        <v>94</v>
      </c>
      <c r="P10" s="28">
        <v>2</v>
      </c>
      <c r="Q10" s="1">
        <v>0.84375</v>
      </c>
      <c r="R10" s="2" t="s">
        <v>101</v>
      </c>
      <c r="S10" s="28">
        <v>7</v>
      </c>
      <c r="T10" s="1">
        <v>0.9375</v>
      </c>
      <c r="U10" s="2" t="s">
        <v>107</v>
      </c>
      <c r="V10" s="28">
        <v>2</v>
      </c>
    </row>
    <row r="11" spans="1:22" ht="12.75" customHeight="1" x14ac:dyDescent="0.25">
      <c r="A11" s="48"/>
      <c r="B11" s="1">
        <v>0.90625</v>
      </c>
      <c r="C11" s="2" t="s">
        <v>77</v>
      </c>
      <c r="D11" s="28">
        <v>4</v>
      </c>
      <c r="E11" s="1">
        <v>0.90625</v>
      </c>
      <c r="F11" s="2" t="s">
        <v>110</v>
      </c>
      <c r="G11" s="28">
        <v>3</v>
      </c>
      <c r="H11" s="1">
        <v>0.90625</v>
      </c>
      <c r="I11" s="2" t="s">
        <v>85</v>
      </c>
      <c r="J11" s="28">
        <v>4</v>
      </c>
      <c r="K11" s="1">
        <v>0.90625</v>
      </c>
      <c r="L11" s="2" t="s">
        <v>111</v>
      </c>
      <c r="M11" s="28">
        <v>4</v>
      </c>
      <c r="N11" s="1">
        <v>0.95486111111111116</v>
      </c>
      <c r="O11" s="2" t="s">
        <v>0</v>
      </c>
      <c r="P11" s="28" t="str">
        <f ca="1">IFERROR(INDIRECT("'"&amp;$AA$8&amp;"'!"&amp;CELL("address",P11)),"")</f>
        <v/>
      </c>
      <c r="Q11" s="1">
        <v>0.92708333333333337</v>
      </c>
      <c r="R11" s="2" t="s">
        <v>112</v>
      </c>
      <c r="S11" s="28">
        <v>4</v>
      </c>
      <c r="T11" s="1">
        <v>0.95833333333333337</v>
      </c>
      <c r="U11" s="2" t="s">
        <v>108</v>
      </c>
      <c r="V11" s="28">
        <v>2</v>
      </c>
    </row>
    <row r="12" spans="1:22" ht="12.75" customHeight="1" x14ac:dyDescent="0.25">
      <c r="A12" s="48"/>
      <c r="B12" s="1">
        <v>0.9375</v>
      </c>
      <c r="C12" s="2" t="s">
        <v>78</v>
      </c>
      <c r="D12" s="28">
        <v>2</v>
      </c>
      <c r="E12" s="1">
        <v>0.9375</v>
      </c>
      <c r="F12" s="2" t="s">
        <v>81</v>
      </c>
      <c r="G12" s="28">
        <v>2</v>
      </c>
      <c r="H12" s="25">
        <v>0.9375</v>
      </c>
      <c r="I12" s="2" t="s">
        <v>86</v>
      </c>
      <c r="J12" s="28">
        <v>2</v>
      </c>
      <c r="K12" s="1">
        <v>0.9375</v>
      </c>
      <c r="L12" s="2" t="s">
        <v>90</v>
      </c>
      <c r="M12" s="28">
        <v>2</v>
      </c>
      <c r="N12" s="1">
        <v>0.98263888888888884</v>
      </c>
      <c r="O12" s="2" t="s">
        <v>95</v>
      </c>
      <c r="P12" s="28">
        <v>1</v>
      </c>
      <c r="Q12" s="1">
        <v>1.3888888888888888E-2</v>
      </c>
      <c r="R12" s="2" t="s">
        <v>113</v>
      </c>
      <c r="S12" s="28">
        <v>1</v>
      </c>
      <c r="T12" s="1">
        <v>0.98958333333333337</v>
      </c>
      <c r="U12" s="2" t="s">
        <v>114</v>
      </c>
      <c r="V12" s="28">
        <v>1</v>
      </c>
    </row>
    <row r="14" spans="1:22" ht="12.75" customHeight="1" x14ac:dyDescent="0.25">
      <c r="B14" s="47">
        <f>+T4+1</f>
        <v>42919</v>
      </c>
      <c r="C14" s="47"/>
      <c r="D14" s="47"/>
      <c r="E14" s="47">
        <f>1+B14</f>
        <v>42920</v>
      </c>
      <c r="F14" s="47"/>
      <c r="G14" s="47"/>
      <c r="H14" s="47">
        <f t="shared" ref="H14" si="3">1+E14</f>
        <v>42921</v>
      </c>
      <c r="I14" s="47"/>
      <c r="J14" s="47"/>
      <c r="K14" s="47">
        <f t="shared" ref="K14" si="4">1+H14</f>
        <v>42922</v>
      </c>
      <c r="L14" s="47"/>
      <c r="M14" s="47"/>
      <c r="N14" s="47">
        <f t="shared" ref="N14" si="5">1+K14</f>
        <v>42923</v>
      </c>
      <c r="O14" s="47"/>
      <c r="P14" s="47"/>
      <c r="Q14" s="47">
        <f t="shared" ref="Q14" si="6">1+N14</f>
        <v>42924</v>
      </c>
      <c r="R14" s="47"/>
      <c r="S14" s="47"/>
      <c r="T14" s="47">
        <f t="shared" ref="T14" si="7">1+Q14</f>
        <v>42925</v>
      </c>
      <c r="U14" s="47"/>
      <c r="V14" s="47"/>
    </row>
    <row r="15" spans="1:22" ht="12.75" customHeight="1" x14ac:dyDescent="0.25">
      <c r="A15" s="48" t="s">
        <v>303</v>
      </c>
      <c r="B15" s="1">
        <v>0.74305555555555547</v>
      </c>
      <c r="C15" s="2" t="s">
        <v>40</v>
      </c>
      <c r="D15" s="28">
        <v>1</v>
      </c>
      <c r="E15" s="1">
        <v>0.74305555555555547</v>
      </c>
      <c r="F15" s="2" t="s">
        <v>40</v>
      </c>
      <c r="G15" s="28">
        <v>1</v>
      </c>
      <c r="H15" s="1">
        <v>0.74305555555555547</v>
      </c>
      <c r="I15" s="2" t="s">
        <v>40</v>
      </c>
      <c r="J15" s="28">
        <v>1</v>
      </c>
      <c r="K15" s="1">
        <v>0.74305555555555547</v>
      </c>
      <c r="L15" s="2" t="s">
        <v>40</v>
      </c>
      <c r="M15" s="28">
        <v>1</v>
      </c>
      <c r="N15" s="1">
        <v>0.74305555555555547</v>
      </c>
      <c r="O15" s="2" t="s">
        <v>40</v>
      </c>
      <c r="P15" s="28">
        <v>1</v>
      </c>
      <c r="Q15" s="1">
        <v>0.71875</v>
      </c>
      <c r="R15" s="2" t="s">
        <v>139</v>
      </c>
      <c r="S15" s="28">
        <v>1</v>
      </c>
      <c r="T15" s="1">
        <v>0.79513888888888884</v>
      </c>
      <c r="U15" s="2" t="s">
        <v>147</v>
      </c>
      <c r="V15" s="28">
        <v>1</v>
      </c>
    </row>
    <row r="16" spans="1:22" ht="12.75" customHeight="1" x14ac:dyDescent="0.25">
      <c r="A16" s="48"/>
      <c r="B16" s="1">
        <v>0.77083333333333337</v>
      </c>
      <c r="C16" s="2" t="s">
        <v>0</v>
      </c>
      <c r="D16" s="28">
        <v>2</v>
      </c>
      <c r="E16" s="1">
        <v>0.77083333333333337</v>
      </c>
      <c r="F16" s="2" t="s">
        <v>0</v>
      </c>
      <c r="G16" s="28">
        <v>2</v>
      </c>
      <c r="H16" s="1">
        <v>0.77083333333333337</v>
      </c>
      <c r="I16" s="2" t="s">
        <v>0</v>
      </c>
      <c r="J16" s="28">
        <v>2</v>
      </c>
      <c r="K16" s="1">
        <v>0.77083333333333337</v>
      </c>
      <c r="L16" s="2" t="s">
        <v>0</v>
      </c>
      <c r="M16" s="28">
        <v>2</v>
      </c>
      <c r="N16" s="1">
        <v>0.77083333333333337</v>
      </c>
      <c r="O16" s="2" t="s">
        <v>0</v>
      </c>
      <c r="P16" s="28">
        <v>2</v>
      </c>
      <c r="Q16" s="1">
        <v>0.73611111111111116</v>
      </c>
      <c r="R16" s="2" t="s">
        <v>140</v>
      </c>
      <c r="S16" s="28">
        <v>1</v>
      </c>
      <c r="T16" s="1">
        <v>0.8125</v>
      </c>
      <c r="U16" s="2" t="s">
        <v>148</v>
      </c>
      <c r="V16" s="28">
        <v>3</v>
      </c>
    </row>
    <row r="17" spans="1:22" ht="12.75" customHeight="1" x14ac:dyDescent="0.25">
      <c r="A17" s="48"/>
      <c r="B17" s="1">
        <v>0.79861111111111116</v>
      </c>
      <c r="C17" s="2" t="s">
        <v>1</v>
      </c>
      <c r="D17" s="28">
        <v>2</v>
      </c>
      <c r="E17" s="1">
        <v>0.79861111111111116</v>
      </c>
      <c r="F17" s="2" t="s">
        <v>1</v>
      </c>
      <c r="G17" s="28">
        <v>2</v>
      </c>
      <c r="H17" s="1">
        <v>0.79861111111111116</v>
      </c>
      <c r="I17" s="2" t="s">
        <v>1</v>
      </c>
      <c r="J17" s="28">
        <v>2</v>
      </c>
      <c r="K17" s="1">
        <v>0.79861111111111116</v>
      </c>
      <c r="L17" s="2" t="s">
        <v>1</v>
      </c>
      <c r="M17" s="28">
        <v>2</v>
      </c>
      <c r="N17" s="1">
        <v>0.79861111111111116</v>
      </c>
      <c r="O17" s="2" t="s">
        <v>134</v>
      </c>
      <c r="P17" s="28">
        <v>2</v>
      </c>
      <c r="Q17" s="1">
        <v>0.75347222222222221</v>
      </c>
      <c r="R17" s="2" t="s">
        <v>141</v>
      </c>
      <c r="S17" s="28">
        <v>2</v>
      </c>
      <c r="T17" s="1">
        <v>0.84375</v>
      </c>
      <c r="U17" s="2" t="s">
        <v>149</v>
      </c>
      <c r="V17" s="28">
        <v>4</v>
      </c>
    </row>
    <row r="18" spans="1:22" ht="12.75" customHeight="1" x14ac:dyDescent="0.25">
      <c r="A18" s="48"/>
      <c r="B18" s="1">
        <v>0.82638888888888884</v>
      </c>
      <c r="C18" s="2" t="s">
        <v>115</v>
      </c>
      <c r="D18" s="28">
        <v>4</v>
      </c>
      <c r="E18" s="1">
        <v>0.82638888888888884</v>
      </c>
      <c r="F18" s="2" t="s">
        <v>120</v>
      </c>
      <c r="G18" s="28">
        <v>2</v>
      </c>
      <c r="H18" s="1">
        <v>0.82638888888888884</v>
      </c>
      <c r="I18" s="2" t="s">
        <v>125</v>
      </c>
      <c r="J18" s="28">
        <v>3</v>
      </c>
      <c r="K18" s="1">
        <v>0.82638888888888884</v>
      </c>
      <c r="L18" s="2" t="s">
        <v>129</v>
      </c>
      <c r="M18" s="28">
        <v>3</v>
      </c>
      <c r="N18" s="1">
        <v>0.81944444444444453</v>
      </c>
      <c r="O18" s="2" t="s">
        <v>135</v>
      </c>
      <c r="P18" s="28">
        <v>5</v>
      </c>
      <c r="Q18" s="1">
        <v>0.79513888888888884</v>
      </c>
      <c r="R18" s="2" t="s">
        <v>142</v>
      </c>
      <c r="S18" s="28">
        <v>2</v>
      </c>
      <c r="T18" s="1">
        <v>0.875</v>
      </c>
      <c r="U18" s="2" t="s">
        <v>150</v>
      </c>
      <c r="V18" s="28">
        <v>4</v>
      </c>
    </row>
    <row r="19" spans="1:22" ht="12.75" customHeight="1" x14ac:dyDescent="0.25">
      <c r="A19" s="48"/>
      <c r="B19" s="1">
        <v>0.84375</v>
      </c>
      <c r="C19" s="2" t="s">
        <v>116</v>
      </c>
      <c r="D19" s="28">
        <v>5</v>
      </c>
      <c r="E19" s="1">
        <v>0.84375</v>
      </c>
      <c r="F19" s="2" t="s">
        <v>121</v>
      </c>
      <c r="G19" s="28">
        <v>3</v>
      </c>
      <c r="H19" s="1">
        <v>0.84375</v>
      </c>
      <c r="I19" s="2" t="s">
        <v>126</v>
      </c>
      <c r="J19" s="28">
        <v>4</v>
      </c>
      <c r="K19" s="1">
        <v>0.84375</v>
      </c>
      <c r="L19" s="2" t="s">
        <v>130</v>
      </c>
      <c r="M19" s="28">
        <v>3</v>
      </c>
      <c r="N19" s="1">
        <v>0.88194444444444453</v>
      </c>
      <c r="O19" s="2" t="s">
        <v>136</v>
      </c>
      <c r="P19" s="28">
        <v>4</v>
      </c>
      <c r="Q19" s="1">
        <v>0.8125</v>
      </c>
      <c r="R19" s="2" t="s">
        <v>143</v>
      </c>
      <c r="S19" s="28">
        <v>3</v>
      </c>
      <c r="T19" s="1">
        <v>0.90625</v>
      </c>
      <c r="U19" s="2" t="s">
        <v>151</v>
      </c>
      <c r="V19" s="28">
        <v>3</v>
      </c>
    </row>
    <row r="20" spans="1:22" ht="12.75" customHeight="1" x14ac:dyDescent="0.25">
      <c r="A20" s="48"/>
      <c r="B20" s="1">
        <v>0.875</v>
      </c>
      <c r="C20" s="2" t="s">
        <v>117</v>
      </c>
      <c r="D20" s="28">
        <v>8</v>
      </c>
      <c r="E20" s="1">
        <v>0.875</v>
      </c>
      <c r="F20" s="2" t="s">
        <v>122</v>
      </c>
      <c r="G20" s="28">
        <v>6</v>
      </c>
      <c r="H20" s="1">
        <v>0.875</v>
      </c>
      <c r="I20" s="2" t="s">
        <v>127</v>
      </c>
      <c r="J20" s="28">
        <v>4</v>
      </c>
      <c r="K20" s="1">
        <v>0.875</v>
      </c>
      <c r="L20" s="2" t="s">
        <v>131</v>
      </c>
      <c r="M20" s="28">
        <v>4</v>
      </c>
      <c r="N20" s="1">
        <v>0.94444444444444453</v>
      </c>
      <c r="O20" s="2" t="s">
        <v>137</v>
      </c>
      <c r="P20" s="28">
        <v>2</v>
      </c>
      <c r="Q20" s="1">
        <v>0.84375</v>
      </c>
      <c r="R20" s="2" t="s">
        <v>144</v>
      </c>
      <c r="S20" s="28">
        <v>7</v>
      </c>
      <c r="T20" s="1">
        <v>0.9375</v>
      </c>
      <c r="U20" s="2" t="s">
        <v>152</v>
      </c>
      <c r="V20" s="28">
        <v>2</v>
      </c>
    </row>
    <row r="21" spans="1:22" ht="12.75" customHeight="1" x14ac:dyDescent="0.25">
      <c r="A21" s="48"/>
      <c r="B21" s="1">
        <v>0.90625</v>
      </c>
      <c r="C21" s="2" t="s">
        <v>118</v>
      </c>
      <c r="D21" s="28">
        <v>4</v>
      </c>
      <c r="E21" s="1">
        <v>0.90625</v>
      </c>
      <c r="F21" s="2" t="s">
        <v>123</v>
      </c>
      <c r="G21" s="28">
        <v>3</v>
      </c>
      <c r="H21" s="1">
        <v>0.90625</v>
      </c>
      <c r="I21" s="2" t="s">
        <v>128</v>
      </c>
      <c r="J21" s="28">
        <v>4</v>
      </c>
      <c r="K21" s="1">
        <v>0.90625</v>
      </c>
      <c r="L21" s="2" t="s">
        <v>132</v>
      </c>
      <c r="M21" s="28">
        <v>4</v>
      </c>
      <c r="N21" s="1">
        <v>0.97569444444444453</v>
      </c>
      <c r="O21" s="2" t="s">
        <v>0</v>
      </c>
      <c r="P21" s="28" t="str">
        <f ca="1">IFERROR(INDIRECT("'"&amp;$AA$8&amp;"'!"&amp;CELL("address",P21)),"")</f>
        <v/>
      </c>
      <c r="Q21" s="1">
        <v>0.93055555555555547</v>
      </c>
      <c r="R21" s="2" t="s">
        <v>145</v>
      </c>
      <c r="S21" s="28">
        <v>4</v>
      </c>
      <c r="T21" s="1">
        <v>0.95833333333333337</v>
      </c>
      <c r="U21" s="24" t="s">
        <v>153</v>
      </c>
      <c r="V21" s="28">
        <v>2</v>
      </c>
    </row>
    <row r="22" spans="1:22" ht="12.75" customHeight="1" x14ac:dyDescent="0.25">
      <c r="A22" s="48"/>
      <c r="B22" s="1">
        <v>0.9375</v>
      </c>
      <c r="C22" s="2" t="s">
        <v>119</v>
      </c>
      <c r="D22" s="28">
        <v>2</v>
      </c>
      <c r="E22" s="1">
        <v>0.9375</v>
      </c>
      <c r="F22" s="2" t="s">
        <v>124</v>
      </c>
      <c r="G22" s="28">
        <v>2</v>
      </c>
      <c r="H22" s="25">
        <v>0.9375</v>
      </c>
      <c r="I22" s="2" t="s">
        <v>86</v>
      </c>
      <c r="J22" s="28">
        <v>2</v>
      </c>
      <c r="K22" s="1">
        <v>0.9375</v>
      </c>
      <c r="L22" s="2" t="s">
        <v>133</v>
      </c>
      <c r="M22" s="28">
        <v>2</v>
      </c>
      <c r="N22" s="1">
        <v>3.472222222222222E-3</v>
      </c>
      <c r="O22" s="2" t="s">
        <v>138</v>
      </c>
      <c r="P22" s="28">
        <v>1</v>
      </c>
      <c r="Q22" s="1">
        <v>0.99652777777777779</v>
      </c>
      <c r="R22" s="2" t="s">
        <v>146</v>
      </c>
      <c r="S22" s="28">
        <v>1</v>
      </c>
      <c r="T22" s="1">
        <v>0.98958333333333337</v>
      </c>
      <c r="U22" s="2" t="s">
        <v>154</v>
      </c>
      <c r="V22" s="28">
        <v>1</v>
      </c>
    </row>
    <row r="24" spans="1:22" ht="12.75" customHeight="1" x14ac:dyDescent="0.25">
      <c r="B24" s="47">
        <f>+T14+1</f>
        <v>42926</v>
      </c>
      <c r="C24" s="47"/>
      <c r="D24" s="47"/>
      <c r="E24" s="47">
        <f>1+B24</f>
        <v>42927</v>
      </c>
      <c r="F24" s="47"/>
      <c r="G24" s="47"/>
      <c r="H24" s="47">
        <f t="shared" ref="H24" si="8">1+E24</f>
        <v>42928</v>
      </c>
      <c r="I24" s="47"/>
      <c r="J24" s="47"/>
      <c r="K24" s="47">
        <f t="shared" ref="K24" si="9">1+H24</f>
        <v>42929</v>
      </c>
      <c r="L24" s="47"/>
      <c r="M24" s="47"/>
      <c r="N24" s="47">
        <f t="shared" ref="N24" si="10">1+K24</f>
        <v>42930</v>
      </c>
      <c r="O24" s="47"/>
      <c r="P24" s="47"/>
      <c r="Q24" s="47">
        <f t="shared" ref="Q24" si="11">1+N24</f>
        <v>42931</v>
      </c>
      <c r="R24" s="47"/>
      <c r="S24" s="47"/>
      <c r="T24" s="47">
        <f t="shared" ref="T24" si="12">1+Q24</f>
        <v>42932</v>
      </c>
      <c r="U24" s="47"/>
      <c r="V24" s="47"/>
    </row>
    <row r="25" spans="1:22" ht="12.75" customHeight="1" x14ac:dyDescent="0.25">
      <c r="A25" s="48" t="s">
        <v>304</v>
      </c>
      <c r="B25" s="1">
        <v>0.74305555555555547</v>
      </c>
      <c r="C25" s="2" t="s">
        <v>40</v>
      </c>
      <c r="D25" s="28">
        <v>1</v>
      </c>
      <c r="E25" s="1">
        <v>0.74305555555555547</v>
      </c>
      <c r="F25" s="2" t="s">
        <v>40</v>
      </c>
      <c r="G25" s="28">
        <v>1</v>
      </c>
      <c r="H25" s="1">
        <v>0.74305555555555547</v>
      </c>
      <c r="I25" s="2" t="s">
        <v>40</v>
      </c>
      <c r="J25" s="28">
        <v>1</v>
      </c>
      <c r="K25" s="1">
        <v>0.74305555555555547</v>
      </c>
      <c r="L25" s="2" t="s">
        <v>40</v>
      </c>
      <c r="M25" s="28">
        <v>1</v>
      </c>
      <c r="N25" s="1">
        <v>0.74305555555555547</v>
      </c>
      <c r="O25" s="2" t="s">
        <v>40</v>
      </c>
      <c r="P25" s="28">
        <v>1</v>
      </c>
      <c r="Q25" s="1">
        <v>0.70138888888888884</v>
      </c>
      <c r="R25" s="2" t="s">
        <v>178</v>
      </c>
      <c r="S25" s="28">
        <v>1</v>
      </c>
      <c r="T25" s="1">
        <v>0.79513888888888884</v>
      </c>
      <c r="U25" s="2" t="s">
        <v>186</v>
      </c>
      <c r="V25" s="28">
        <v>1</v>
      </c>
    </row>
    <row r="26" spans="1:22" ht="12.75" customHeight="1" x14ac:dyDescent="0.25">
      <c r="A26" s="48"/>
      <c r="B26" s="1">
        <v>0.77083333333333337</v>
      </c>
      <c r="C26" s="2" t="s">
        <v>0</v>
      </c>
      <c r="D26" s="28">
        <v>2</v>
      </c>
      <c r="E26" s="1">
        <v>0.77083333333333337</v>
      </c>
      <c r="F26" s="2" t="s">
        <v>0</v>
      </c>
      <c r="G26" s="28">
        <v>2</v>
      </c>
      <c r="H26" s="1">
        <v>0.77083333333333337</v>
      </c>
      <c r="I26" s="2" t="s">
        <v>0</v>
      </c>
      <c r="J26" s="28">
        <v>2</v>
      </c>
      <c r="K26" s="1">
        <v>0.77083333333333337</v>
      </c>
      <c r="L26" s="2" t="s">
        <v>0</v>
      </c>
      <c r="M26" s="28">
        <v>2</v>
      </c>
      <c r="N26" s="1">
        <v>0.77083333333333337</v>
      </c>
      <c r="O26" s="2" t="s">
        <v>0</v>
      </c>
      <c r="P26" s="28">
        <v>2</v>
      </c>
      <c r="Q26" s="1">
        <v>0.71875</v>
      </c>
      <c r="R26" s="2" t="s">
        <v>179</v>
      </c>
      <c r="S26" s="28">
        <v>1</v>
      </c>
      <c r="T26" s="1">
        <v>0.8125</v>
      </c>
      <c r="U26" s="2" t="s">
        <v>187</v>
      </c>
      <c r="V26" s="28">
        <v>3</v>
      </c>
    </row>
    <row r="27" spans="1:22" ht="12.75" customHeight="1" x14ac:dyDescent="0.25">
      <c r="A27" s="48"/>
      <c r="B27" s="1">
        <v>0.79861111111111116</v>
      </c>
      <c r="C27" s="2" t="s">
        <v>1</v>
      </c>
      <c r="D27" s="28">
        <v>2</v>
      </c>
      <c r="E27" s="1">
        <v>0.79861111111111116</v>
      </c>
      <c r="F27" s="2" t="s">
        <v>1</v>
      </c>
      <c r="G27" s="28">
        <v>2</v>
      </c>
      <c r="H27" s="1">
        <v>0.79861111111111116</v>
      </c>
      <c r="I27" s="2" t="s">
        <v>1</v>
      </c>
      <c r="J27" s="28">
        <v>2</v>
      </c>
      <c r="K27" s="1">
        <v>0.79861111111111116</v>
      </c>
      <c r="L27" s="2" t="s">
        <v>1</v>
      </c>
      <c r="M27" s="28">
        <v>2</v>
      </c>
      <c r="N27" s="1">
        <v>0.79861111111111116</v>
      </c>
      <c r="O27" s="24" t="s">
        <v>173</v>
      </c>
      <c r="P27" s="28">
        <v>2</v>
      </c>
      <c r="Q27" s="1">
        <v>0.73611111111111116</v>
      </c>
      <c r="R27" s="2" t="s">
        <v>180</v>
      </c>
      <c r="S27" s="28">
        <v>1</v>
      </c>
      <c r="T27" s="1">
        <v>0.84375</v>
      </c>
      <c r="U27" s="2" t="s">
        <v>188</v>
      </c>
      <c r="V27" s="28">
        <v>4</v>
      </c>
    </row>
    <row r="28" spans="1:22" ht="12.75" customHeight="1" x14ac:dyDescent="0.25">
      <c r="A28" s="48"/>
      <c r="B28" s="1">
        <v>0.82638888888888884</v>
      </c>
      <c r="C28" s="2" t="s">
        <v>155</v>
      </c>
      <c r="D28" s="28">
        <v>4</v>
      </c>
      <c r="E28" s="1">
        <v>0.82638888888888884</v>
      </c>
      <c r="F28" s="2" t="s">
        <v>159</v>
      </c>
      <c r="G28" s="28">
        <v>2</v>
      </c>
      <c r="H28" s="1">
        <v>0.82638888888888884</v>
      </c>
      <c r="I28" s="2" t="s">
        <v>164</v>
      </c>
      <c r="J28" s="28">
        <v>3</v>
      </c>
      <c r="K28" s="1">
        <v>0.82638888888888884</v>
      </c>
      <c r="L28" s="2" t="s">
        <v>168</v>
      </c>
      <c r="M28" s="28">
        <v>3</v>
      </c>
      <c r="N28" s="1">
        <v>0.81944444444444453</v>
      </c>
      <c r="O28" s="2" t="s">
        <v>174</v>
      </c>
      <c r="P28" s="28">
        <v>5</v>
      </c>
      <c r="Q28" s="1">
        <v>0.75347222222222221</v>
      </c>
      <c r="R28" s="2" t="s">
        <v>181</v>
      </c>
      <c r="S28" s="28">
        <v>2</v>
      </c>
      <c r="T28" s="1">
        <v>0.875</v>
      </c>
      <c r="U28" s="2" t="s">
        <v>189</v>
      </c>
      <c r="V28" s="28">
        <v>4</v>
      </c>
    </row>
    <row r="29" spans="1:22" ht="12.75" customHeight="1" x14ac:dyDescent="0.25">
      <c r="A29" s="48"/>
      <c r="B29" s="1">
        <v>0.84375</v>
      </c>
      <c r="C29" s="2" t="s">
        <v>156</v>
      </c>
      <c r="D29" s="28">
        <v>5</v>
      </c>
      <c r="E29" s="1">
        <v>0.84375</v>
      </c>
      <c r="F29" s="2" t="s">
        <v>160</v>
      </c>
      <c r="G29" s="28">
        <v>3</v>
      </c>
      <c r="H29" s="1">
        <v>0.84375</v>
      </c>
      <c r="I29" s="2" t="s">
        <v>165</v>
      </c>
      <c r="J29" s="28">
        <v>4</v>
      </c>
      <c r="K29" s="1">
        <v>0.84375</v>
      </c>
      <c r="L29" s="2" t="s">
        <v>169</v>
      </c>
      <c r="M29" s="28">
        <v>3</v>
      </c>
      <c r="N29" s="1">
        <v>0.88194444444444453</v>
      </c>
      <c r="O29" s="2" t="s">
        <v>175</v>
      </c>
      <c r="P29" s="28">
        <v>4</v>
      </c>
      <c r="Q29" s="1">
        <v>0.79513888888888884</v>
      </c>
      <c r="R29" s="2" t="s">
        <v>182</v>
      </c>
      <c r="S29" s="28">
        <v>2</v>
      </c>
      <c r="T29" s="1">
        <v>0.90625</v>
      </c>
      <c r="U29" s="2" t="s">
        <v>190</v>
      </c>
      <c r="V29" s="28">
        <v>3</v>
      </c>
    </row>
    <row r="30" spans="1:22" ht="12.75" customHeight="1" x14ac:dyDescent="0.25">
      <c r="A30" s="48"/>
      <c r="B30" s="1">
        <v>0.875</v>
      </c>
      <c r="C30" s="2" t="s">
        <v>157</v>
      </c>
      <c r="D30" s="28">
        <v>8</v>
      </c>
      <c r="E30" s="1">
        <v>0.875</v>
      </c>
      <c r="F30" s="24" t="s">
        <v>161</v>
      </c>
      <c r="G30" s="28">
        <v>4</v>
      </c>
      <c r="H30" s="1">
        <v>0.875</v>
      </c>
      <c r="I30" s="2" t="s">
        <v>166</v>
      </c>
      <c r="J30" s="28">
        <v>4</v>
      </c>
      <c r="K30" s="1">
        <v>0.875</v>
      </c>
      <c r="L30" s="2" t="s">
        <v>170</v>
      </c>
      <c r="M30" s="28">
        <v>4</v>
      </c>
      <c r="N30" s="1">
        <v>0.94444444444444453</v>
      </c>
      <c r="O30" s="2" t="s">
        <v>176</v>
      </c>
      <c r="P30" s="28">
        <v>2</v>
      </c>
      <c r="Q30" s="1">
        <v>0.8125</v>
      </c>
      <c r="R30" s="2" t="s">
        <v>183</v>
      </c>
      <c r="S30" s="28">
        <v>3</v>
      </c>
      <c r="T30" s="1">
        <v>0.9375</v>
      </c>
      <c r="U30" s="24" t="s">
        <v>191</v>
      </c>
      <c r="V30" s="28">
        <v>2</v>
      </c>
    </row>
    <row r="31" spans="1:22" ht="12.75" customHeight="1" x14ac:dyDescent="0.25">
      <c r="A31" s="48"/>
      <c r="B31" s="1">
        <v>0.90625</v>
      </c>
      <c r="C31" s="2" t="s">
        <v>77</v>
      </c>
      <c r="D31" s="28">
        <v>4</v>
      </c>
      <c r="E31" s="1">
        <v>0.90625</v>
      </c>
      <c r="F31" s="2" t="s">
        <v>162</v>
      </c>
      <c r="G31" s="28">
        <v>3</v>
      </c>
      <c r="H31" s="1">
        <v>0.90625</v>
      </c>
      <c r="I31" s="2" t="s">
        <v>167</v>
      </c>
      <c r="J31" s="28">
        <v>4</v>
      </c>
      <c r="K31" s="1">
        <v>0.90625</v>
      </c>
      <c r="L31" s="2" t="s">
        <v>171</v>
      </c>
      <c r="M31" s="28">
        <v>4</v>
      </c>
      <c r="N31" s="1">
        <v>0.97569444444444453</v>
      </c>
      <c r="O31" s="2" t="s">
        <v>0</v>
      </c>
      <c r="P31" s="28" t="str">
        <f ca="1">IFERROR(INDIRECT("'"&amp;$AA$8&amp;"'!"&amp;CELL("address",P31)),"")</f>
        <v/>
      </c>
      <c r="Q31" s="1">
        <v>0.84375</v>
      </c>
      <c r="R31" s="2" t="s">
        <v>184</v>
      </c>
      <c r="S31" s="28">
        <v>7</v>
      </c>
      <c r="T31" s="1">
        <v>0.95833333333333337</v>
      </c>
      <c r="U31" s="2" t="s">
        <v>192</v>
      </c>
      <c r="V31" s="28">
        <v>2</v>
      </c>
    </row>
    <row r="32" spans="1:22" ht="12.75" customHeight="1" x14ac:dyDescent="0.25">
      <c r="A32" s="48"/>
      <c r="B32" s="1">
        <v>0.9375</v>
      </c>
      <c r="C32" s="2" t="s">
        <v>158</v>
      </c>
      <c r="D32" s="28">
        <v>2</v>
      </c>
      <c r="E32" s="1">
        <v>0.9375</v>
      </c>
      <c r="F32" s="2" t="s">
        <v>163</v>
      </c>
      <c r="G32" s="28">
        <v>2</v>
      </c>
      <c r="H32" s="1">
        <v>0.9375</v>
      </c>
      <c r="I32" s="2" t="s">
        <v>86</v>
      </c>
      <c r="J32" s="28">
        <v>2</v>
      </c>
      <c r="K32" s="1">
        <v>0.9375</v>
      </c>
      <c r="L32" s="2" t="s">
        <v>172</v>
      </c>
      <c r="M32" s="28">
        <v>2</v>
      </c>
      <c r="N32" s="1">
        <v>3.472222222222222E-3</v>
      </c>
      <c r="O32" s="2" t="s">
        <v>177</v>
      </c>
      <c r="P32" s="28">
        <v>1</v>
      </c>
      <c r="Q32" s="1">
        <v>0.93402777777777779</v>
      </c>
      <c r="R32" s="2" t="s">
        <v>185</v>
      </c>
      <c r="S32" s="28">
        <v>4</v>
      </c>
      <c r="T32" s="1">
        <v>0.98958333333333337</v>
      </c>
      <c r="U32" s="2" t="s">
        <v>193</v>
      </c>
      <c r="V32" s="28">
        <v>1</v>
      </c>
    </row>
    <row r="34" spans="1:22" ht="12.75" customHeight="1" x14ac:dyDescent="0.25">
      <c r="B34" s="47">
        <f>+T24+1</f>
        <v>42933</v>
      </c>
      <c r="C34" s="47"/>
      <c r="D34" s="47"/>
      <c r="E34" s="47">
        <f>1+B34</f>
        <v>42934</v>
      </c>
      <c r="F34" s="47"/>
      <c r="G34" s="47"/>
      <c r="H34" s="47">
        <f t="shared" ref="H34" si="13">1+E34</f>
        <v>42935</v>
      </c>
      <c r="I34" s="47"/>
      <c r="J34" s="47"/>
      <c r="K34" s="47">
        <f t="shared" ref="K34" si="14">1+H34</f>
        <v>42936</v>
      </c>
      <c r="L34" s="47"/>
      <c r="M34" s="47"/>
      <c r="N34" s="47">
        <f t="shared" ref="N34" si="15">1+K34</f>
        <v>42937</v>
      </c>
      <c r="O34" s="47"/>
      <c r="P34" s="47"/>
      <c r="Q34" s="47">
        <f t="shared" ref="Q34" si="16">1+N34</f>
        <v>42938</v>
      </c>
      <c r="R34" s="47"/>
      <c r="S34" s="47"/>
      <c r="T34" s="47">
        <f t="shared" ref="T34" si="17">1+Q34</f>
        <v>42939</v>
      </c>
      <c r="U34" s="47"/>
      <c r="V34" s="47"/>
    </row>
    <row r="35" spans="1:22" ht="12.75" customHeight="1" x14ac:dyDescent="0.25">
      <c r="A35" s="48" t="s">
        <v>305</v>
      </c>
      <c r="B35" s="1">
        <v>0.74305555555555547</v>
      </c>
      <c r="C35" s="2" t="s">
        <v>40</v>
      </c>
      <c r="D35" s="28">
        <v>1</v>
      </c>
      <c r="E35" s="1">
        <v>0.74305555555555547</v>
      </c>
      <c r="F35" s="2" t="s">
        <v>40</v>
      </c>
      <c r="G35" s="28">
        <v>1</v>
      </c>
      <c r="H35" s="1">
        <v>0.74305555555555547</v>
      </c>
      <c r="I35" s="2" t="s">
        <v>40</v>
      </c>
      <c r="J35" s="28">
        <v>1</v>
      </c>
      <c r="K35" s="1">
        <v>0.74305555555555547</v>
      </c>
      <c r="L35" s="2" t="s">
        <v>40</v>
      </c>
      <c r="M35" s="28">
        <v>1</v>
      </c>
      <c r="N35" s="1">
        <v>0.72569444444444453</v>
      </c>
      <c r="O35" s="2" t="s">
        <v>212</v>
      </c>
      <c r="P35" s="28">
        <v>1</v>
      </c>
      <c r="Q35" s="1">
        <v>0.70138888888888884</v>
      </c>
      <c r="R35" s="2" t="s">
        <v>217</v>
      </c>
      <c r="S35" s="28">
        <v>1</v>
      </c>
      <c r="T35" s="1">
        <v>0.79513888888888884</v>
      </c>
      <c r="U35" s="2" t="s">
        <v>225</v>
      </c>
      <c r="V35" s="28">
        <v>1</v>
      </c>
    </row>
    <row r="36" spans="1:22" ht="12.75" customHeight="1" x14ac:dyDescent="0.25">
      <c r="A36" s="48"/>
      <c r="B36" s="1">
        <v>0.77083333333333337</v>
      </c>
      <c r="C36" s="2" t="s">
        <v>0</v>
      </c>
      <c r="D36" s="28">
        <v>2</v>
      </c>
      <c r="E36" s="1">
        <v>0.77083333333333337</v>
      </c>
      <c r="F36" s="2" t="s">
        <v>0</v>
      </c>
      <c r="G36" s="28">
        <v>2</v>
      </c>
      <c r="H36" s="1">
        <v>0.77083333333333337</v>
      </c>
      <c r="I36" s="2" t="s">
        <v>0</v>
      </c>
      <c r="J36" s="28">
        <v>2</v>
      </c>
      <c r="K36" s="1">
        <v>0.77083333333333337</v>
      </c>
      <c r="L36" s="2" t="s">
        <v>0</v>
      </c>
      <c r="M36" s="28">
        <v>2</v>
      </c>
      <c r="N36" s="1">
        <v>0.74305555555555547</v>
      </c>
      <c r="O36" s="2" t="s">
        <v>40</v>
      </c>
      <c r="P36" s="28">
        <v>2</v>
      </c>
      <c r="Q36" s="1">
        <v>0.71875</v>
      </c>
      <c r="R36" s="2" t="s">
        <v>218</v>
      </c>
      <c r="S36" s="28">
        <v>1</v>
      </c>
      <c r="T36" s="1">
        <v>0.8125</v>
      </c>
      <c r="U36" s="2" t="s">
        <v>226</v>
      </c>
      <c r="V36" s="28">
        <v>3</v>
      </c>
    </row>
    <row r="37" spans="1:22" ht="12.75" customHeight="1" x14ac:dyDescent="0.25">
      <c r="A37" s="48"/>
      <c r="B37" s="1">
        <v>0.79861111111111116</v>
      </c>
      <c r="C37" s="2" t="s">
        <v>1</v>
      </c>
      <c r="D37" s="28">
        <v>2</v>
      </c>
      <c r="E37" s="1">
        <v>0.79861111111111116</v>
      </c>
      <c r="F37" s="2" t="s">
        <v>1</v>
      </c>
      <c r="G37" s="28">
        <v>2</v>
      </c>
      <c r="H37" s="1">
        <v>0.79861111111111116</v>
      </c>
      <c r="I37" s="2" t="s">
        <v>1</v>
      </c>
      <c r="J37" s="28">
        <v>2</v>
      </c>
      <c r="K37" s="1">
        <v>0.79861111111111116</v>
      </c>
      <c r="L37" s="2" t="s">
        <v>1</v>
      </c>
      <c r="M37" s="28">
        <v>2</v>
      </c>
      <c r="N37" s="1">
        <v>0.77083333333333337</v>
      </c>
      <c r="O37" s="2" t="s">
        <v>0</v>
      </c>
      <c r="P37" s="28">
        <v>2</v>
      </c>
      <c r="Q37" s="1">
        <v>0.73611111111111116</v>
      </c>
      <c r="R37" s="2" t="s">
        <v>219</v>
      </c>
      <c r="S37" s="28">
        <v>1</v>
      </c>
      <c r="T37" s="1">
        <v>0.84375</v>
      </c>
      <c r="U37" s="24" t="s">
        <v>227</v>
      </c>
      <c r="V37" s="28">
        <v>3</v>
      </c>
    </row>
    <row r="38" spans="1:22" ht="12.75" customHeight="1" x14ac:dyDescent="0.25">
      <c r="A38" s="48"/>
      <c r="B38" s="1">
        <v>0.82638888888888884</v>
      </c>
      <c r="C38" s="2" t="s">
        <v>194</v>
      </c>
      <c r="D38" s="28">
        <v>4</v>
      </c>
      <c r="E38" s="1">
        <v>0.82638888888888884</v>
      </c>
      <c r="F38" s="2" t="s">
        <v>198</v>
      </c>
      <c r="G38" s="28">
        <v>2</v>
      </c>
      <c r="H38" s="1">
        <v>0.82638888888888884</v>
      </c>
      <c r="I38" s="2" t="s">
        <v>203</v>
      </c>
      <c r="J38" s="28">
        <v>3</v>
      </c>
      <c r="K38" s="1">
        <v>0.82638888888888884</v>
      </c>
      <c r="L38" s="2" t="s">
        <v>207</v>
      </c>
      <c r="M38" s="28">
        <v>3</v>
      </c>
      <c r="N38" s="1">
        <v>0.79861111111111116</v>
      </c>
      <c r="O38" s="2" t="s">
        <v>213</v>
      </c>
      <c r="P38" s="28">
        <v>5</v>
      </c>
      <c r="Q38" s="1">
        <v>0.75347222222222221</v>
      </c>
      <c r="R38" s="2" t="s">
        <v>220</v>
      </c>
      <c r="S38" s="28">
        <v>2</v>
      </c>
      <c r="T38" s="1">
        <v>0.875</v>
      </c>
      <c r="U38" s="2" t="s">
        <v>228</v>
      </c>
      <c r="V38" s="28">
        <v>4</v>
      </c>
    </row>
    <row r="39" spans="1:22" ht="12.75" customHeight="1" x14ac:dyDescent="0.25">
      <c r="A39" s="48"/>
      <c r="B39" s="1">
        <v>0.84375</v>
      </c>
      <c r="C39" s="2" t="s">
        <v>195</v>
      </c>
      <c r="D39" s="28">
        <v>5</v>
      </c>
      <c r="E39" s="1">
        <v>0.84375</v>
      </c>
      <c r="F39" s="2" t="s">
        <v>199</v>
      </c>
      <c r="G39" s="28">
        <v>3</v>
      </c>
      <c r="H39" s="1">
        <v>0.84375</v>
      </c>
      <c r="I39" s="2" t="s">
        <v>204</v>
      </c>
      <c r="J39" s="28">
        <v>4</v>
      </c>
      <c r="K39" s="1">
        <v>0.84375</v>
      </c>
      <c r="L39" s="2" t="s">
        <v>208</v>
      </c>
      <c r="M39" s="28">
        <v>3</v>
      </c>
      <c r="N39" s="1">
        <v>0.81944444444444453</v>
      </c>
      <c r="O39" s="2" t="s">
        <v>214</v>
      </c>
      <c r="P39" s="28">
        <v>4</v>
      </c>
      <c r="Q39" s="1">
        <v>0.79513888888888884</v>
      </c>
      <c r="R39" s="2" t="s">
        <v>221</v>
      </c>
      <c r="S39" s="28">
        <v>2</v>
      </c>
      <c r="T39" s="1">
        <v>0.90625</v>
      </c>
      <c r="U39" s="2" t="s">
        <v>229</v>
      </c>
      <c r="V39" s="28">
        <v>3</v>
      </c>
    </row>
    <row r="40" spans="1:22" ht="12.75" customHeight="1" x14ac:dyDescent="0.25">
      <c r="A40" s="48"/>
      <c r="B40" s="1">
        <v>0.875</v>
      </c>
      <c r="C40" s="2" t="s">
        <v>196</v>
      </c>
      <c r="D40" s="28">
        <v>8</v>
      </c>
      <c r="E40" s="1">
        <v>0.875</v>
      </c>
      <c r="F40" s="2" t="s">
        <v>200</v>
      </c>
      <c r="G40" s="28">
        <v>4</v>
      </c>
      <c r="H40" s="1">
        <v>0.875</v>
      </c>
      <c r="I40" s="2" t="s">
        <v>205</v>
      </c>
      <c r="J40" s="28">
        <v>4</v>
      </c>
      <c r="K40" s="1">
        <v>0.875</v>
      </c>
      <c r="L40" s="2" t="s">
        <v>209</v>
      </c>
      <c r="M40" s="28">
        <v>4</v>
      </c>
      <c r="N40" s="1">
        <v>0.85069444444444453</v>
      </c>
      <c r="O40" s="2" t="s">
        <v>215</v>
      </c>
      <c r="P40" s="28">
        <v>2</v>
      </c>
      <c r="Q40" s="1">
        <v>0.8125</v>
      </c>
      <c r="R40" s="2" t="s">
        <v>222</v>
      </c>
      <c r="S40" s="28">
        <v>3</v>
      </c>
      <c r="T40" s="1">
        <v>0.9375</v>
      </c>
      <c r="U40" s="2" t="s">
        <v>230</v>
      </c>
      <c r="V40" s="28">
        <v>2</v>
      </c>
    </row>
    <row r="41" spans="1:22" ht="12.75" customHeight="1" x14ac:dyDescent="0.25">
      <c r="A41" s="48"/>
      <c r="B41" s="1">
        <v>0.90625</v>
      </c>
      <c r="C41" s="2" t="s">
        <v>118</v>
      </c>
      <c r="D41" s="28">
        <v>4</v>
      </c>
      <c r="E41" s="1">
        <v>0.90625</v>
      </c>
      <c r="F41" s="2" t="s">
        <v>201</v>
      </c>
      <c r="G41" s="28">
        <v>3</v>
      </c>
      <c r="H41" s="1">
        <v>0.90625</v>
      </c>
      <c r="I41" s="2" t="s">
        <v>206</v>
      </c>
      <c r="J41" s="28">
        <v>4</v>
      </c>
      <c r="K41" s="1">
        <v>0.90625</v>
      </c>
      <c r="L41" s="2" t="s">
        <v>210</v>
      </c>
      <c r="M41" s="28">
        <v>4</v>
      </c>
      <c r="N41" s="1">
        <v>0.91319444444444453</v>
      </c>
      <c r="O41" s="2" t="s">
        <v>216</v>
      </c>
      <c r="P41" s="28" t="str">
        <f ca="1">IFERROR(INDIRECT("'"&amp;$AA$8&amp;"'!"&amp;CELL("address",P41)),"")</f>
        <v/>
      </c>
      <c r="Q41" s="1">
        <v>0.84375</v>
      </c>
      <c r="R41" s="2" t="s">
        <v>223</v>
      </c>
      <c r="S41" s="28">
        <v>6</v>
      </c>
      <c r="T41" s="1">
        <v>0.95833333333333337</v>
      </c>
      <c r="U41" s="2" t="s">
        <v>231</v>
      </c>
      <c r="V41" s="28">
        <v>2</v>
      </c>
    </row>
    <row r="42" spans="1:22" ht="12.75" customHeight="1" x14ac:dyDescent="0.25">
      <c r="A42" s="48"/>
      <c r="B42" s="1">
        <v>0.9375</v>
      </c>
      <c r="C42" s="2" t="s">
        <v>197</v>
      </c>
      <c r="D42" s="28">
        <v>2</v>
      </c>
      <c r="E42" s="1">
        <v>0.9375</v>
      </c>
      <c r="F42" s="2" t="s">
        <v>202</v>
      </c>
      <c r="G42" s="28">
        <v>2</v>
      </c>
      <c r="H42" s="1">
        <v>0.9375</v>
      </c>
      <c r="I42" s="2" t="s">
        <v>86</v>
      </c>
      <c r="J42" s="28">
        <v>2</v>
      </c>
      <c r="K42" s="1">
        <v>0.9375</v>
      </c>
      <c r="L42" s="2" t="s">
        <v>211</v>
      </c>
      <c r="M42" s="28">
        <v>2</v>
      </c>
      <c r="N42" s="1">
        <v>0.94444444444444453</v>
      </c>
      <c r="O42" s="2" t="s">
        <v>0</v>
      </c>
      <c r="P42" s="28">
        <v>1</v>
      </c>
      <c r="Q42" s="1">
        <v>0.92013888888888884</v>
      </c>
      <c r="R42" s="2" t="s">
        <v>224</v>
      </c>
      <c r="S42" s="28">
        <v>4</v>
      </c>
      <c r="T42" s="1">
        <v>0.98958333333333337</v>
      </c>
      <c r="U42" s="2" t="s">
        <v>232</v>
      </c>
      <c r="V42" s="28">
        <v>1</v>
      </c>
    </row>
    <row r="44" spans="1:22" ht="12.75" customHeight="1" x14ac:dyDescent="0.25">
      <c r="B44" s="47">
        <f>+T34+1</f>
        <v>42940</v>
      </c>
      <c r="C44" s="47"/>
      <c r="D44" s="47"/>
      <c r="E44" s="47">
        <f>1+B44</f>
        <v>42941</v>
      </c>
      <c r="F44" s="47"/>
      <c r="G44" s="47"/>
      <c r="H44" s="47">
        <f t="shared" ref="H44" si="18">1+E44</f>
        <v>42942</v>
      </c>
      <c r="I44" s="47"/>
      <c r="J44" s="47"/>
      <c r="K44" s="47">
        <f t="shared" ref="K44" si="19">1+H44</f>
        <v>42943</v>
      </c>
      <c r="L44" s="47"/>
      <c r="M44" s="47"/>
      <c r="N44" s="47">
        <f t="shared" ref="N44" si="20">1+K44</f>
        <v>42944</v>
      </c>
      <c r="O44" s="47"/>
      <c r="P44" s="47"/>
      <c r="Q44" s="47">
        <f t="shared" ref="Q44" si="21">1+N44</f>
        <v>42945</v>
      </c>
      <c r="R44" s="47"/>
      <c r="S44" s="47"/>
      <c r="T44" s="47">
        <f t="shared" ref="T44" si="22">1+Q44</f>
        <v>42946</v>
      </c>
      <c r="U44" s="47"/>
      <c r="V44" s="47"/>
    </row>
    <row r="45" spans="1:22" ht="12.75" customHeight="1" x14ac:dyDescent="0.25">
      <c r="A45" s="48" t="s">
        <v>306</v>
      </c>
      <c r="B45" s="1">
        <v>0.74305555555555547</v>
      </c>
      <c r="C45" s="2" t="s">
        <v>40</v>
      </c>
      <c r="D45" s="28">
        <v>1</v>
      </c>
      <c r="E45" s="1">
        <v>0.74305555555555547</v>
      </c>
      <c r="F45" s="2" t="s">
        <v>40</v>
      </c>
      <c r="G45" s="28">
        <v>1</v>
      </c>
      <c r="H45" s="1">
        <v>0.74305555555555547</v>
      </c>
      <c r="I45" s="2" t="s">
        <v>40</v>
      </c>
      <c r="J45" s="28">
        <v>1</v>
      </c>
      <c r="K45" s="1">
        <v>0.74305555555555547</v>
      </c>
      <c r="L45" s="2" t="s">
        <v>40</v>
      </c>
      <c r="M45" s="28">
        <v>1</v>
      </c>
      <c r="N45" s="25">
        <v>0.74305555555555547</v>
      </c>
      <c r="O45" s="2" t="s">
        <v>40</v>
      </c>
      <c r="P45" s="28">
        <v>1</v>
      </c>
      <c r="Q45" s="1">
        <v>0.70138888888888884</v>
      </c>
      <c r="R45" s="2" t="s">
        <v>254</v>
      </c>
      <c r="S45" s="28">
        <v>1</v>
      </c>
      <c r="T45" s="1">
        <v>0.76041666666666663</v>
      </c>
      <c r="U45" s="2" t="s">
        <v>262</v>
      </c>
      <c r="V45" s="28">
        <v>1</v>
      </c>
    </row>
    <row r="46" spans="1:22" ht="12.75" customHeight="1" x14ac:dyDescent="0.25">
      <c r="A46" s="48"/>
      <c r="B46" s="1">
        <v>0.77083333333333337</v>
      </c>
      <c r="C46" s="2" t="s">
        <v>0</v>
      </c>
      <c r="D46" s="28">
        <v>2</v>
      </c>
      <c r="E46" s="1">
        <v>0.77083333333333337</v>
      </c>
      <c r="F46" s="2" t="s">
        <v>0</v>
      </c>
      <c r="G46" s="28">
        <v>2</v>
      </c>
      <c r="H46" s="1">
        <v>0.77083333333333337</v>
      </c>
      <c r="I46" s="2" t="s">
        <v>0</v>
      </c>
      <c r="J46" s="28">
        <v>2</v>
      </c>
      <c r="K46" s="1">
        <v>0.77083333333333337</v>
      </c>
      <c r="L46" s="2" t="s">
        <v>0</v>
      </c>
      <c r="M46" s="28">
        <v>2</v>
      </c>
      <c r="N46" s="25">
        <v>0.77083333333333337</v>
      </c>
      <c r="O46" s="2" t="s">
        <v>0</v>
      </c>
      <c r="P46" s="28">
        <v>2</v>
      </c>
      <c r="Q46" s="1">
        <v>0.71875</v>
      </c>
      <c r="R46" s="2" t="s">
        <v>255</v>
      </c>
      <c r="S46" s="28">
        <v>1</v>
      </c>
      <c r="T46" s="1">
        <v>0.79513888888888884</v>
      </c>
      <c r="U46" s="2" t="s">
        <v>263</v>
      </c>
      <c r="V46" s="28">
        <v>3</v>
      </c>
    </row>
    <row r="47" spans="1:22" ht="12.75" customHeight="1" x14ac:dyDescent="0.25">
      <c r="A47" s="48"/>
      <c r="B47" s="1">
        <v>0.79861111111111116</v>
      </c>
      <c r="C47" s="2" t="s">
        <v>1</v>
      </c>
      <c r="D47" s="28">
        <v>2</v>
      </c>
      <c r="E47" s="1">
        <v>0.79861111111111116</v>
      </c>
      <c r="F47" s="2" t="s">
        <v>1</v>
      </c>
      <c r="G47" s="28">
        <v>2</v>
      </c>
      <c r="H47" s="1">
        <v>0.79861111111111116</v>
      </c>
      <c r="I47" s="2" t="s">
        <v>1</v>
      </c>
      <c r="J47" s="28">
        <v>2</v>
      </c>
      <c r="K47" s="1">
        <v>0.79861111111111116</v>
      </c>
      <c r="L47" s="2" t="s">
        <v>1</v>
      </c>
      <c r="M47" s="28">
        <v>2</v>
      </c>
      <c r="N47" s="1">
        <v>0.79861111111111116</v>
      </c>
      <c r="O47" s="2" t="s">
        <v>249</v>
      </c>
      <c r="P47" s="28">
        <v>2</v>
      </c>
      <c r="Q47" s="1">
        <v>0.73611111111111116</v>
      </c>
      <c r="R47" s="2" t="s">
        <v>256</v>
      </c>
      <c r="S47" s="28">
        <v>1</v>
      </c>
      <c r="T47" s="1">
        <v>0.8125</v>
      </c>
      <c r="U47" s="2" t="s">
        <v>264</v>
      </c>
      <c r="V47" s="28">
        <v>3</v>
      </c>
    </row>
    <row r="48" spans="1:22" ht="12.75" customHeight="1" x14ac:dyDescent="0.25">
      <c r="A48" s="48"/>
      <c r="B48" s="1">
        <v>0.82638888888888884</v>
      </c>
      <c r="C48" s="2" t="s">
        <v>233</v>
      </c>
      <c r="D48" s="28">
        <v>4</v>
      </c>
      <c r="E48" s="1">
        <v>0.82638888888888884</v>
      </c>
      <c r="F48" s="2" t="s">
        <v>238</v>
      </c>
      <c r="G48" s="28">
        <v>2</v>
      </c>
      <c r="H48" s="1">
        <v>0.82638888888888884</v>
      </c>
      <c r="I48" s="24" t="s">
        <v>243</v>
      </c>
      <c r="J48" s="28">
        <v>3</v>
      </c>
      <c r="K48" s="1">
        <v>0.82638888888888884</v>
      </c>
      <c r="L48" s="2" t="s">
        <v>207</v>
      </c>
      <c r="M48" s="28">
        <v>3</v>
      </c>
      <c r="N48" s="1">
        <v>0.81944444444444453</v>
      </c>
      <c r="O48" s="2" t="s">
        <v>250</v>
      </c>
      <c r="P48" s="28">
        <v>5</v>
      </c>
      <c r="Q48" s="1">
        <v>0.75347222222222221</v>
      </c>
      <c r="R48" s="2" t="s">
        <v>257</v>
      </c>
      <c r="S48" s="28">
        <v>2</v>
      </c>
      <c r="T48" s="1">
        <v>0.84375</v>
      </c>
      <c r="U48" s="2" t="s">
        <v>265</v>
      </c>
      <c r="V48" s="28">
        <v>3</v>
      </c>
    </row>
    <row r="49" spans="1:22" ht="12.75" customHeight="1" x14ac:dyDescent="0.25">
      <c r="A49" s="48"/>
      <c r="B49" s="1">
        <v>0.84375</v>
      </c>
      <c r="C49" s="2" t="s">
        <v>234</v>
      </c>
      <c r="D49" s="28">
        <v>5</v>
      </c>
      <c r="E49" s="1">
        <v>0.84375</v>
      </c>
      <c r="F49" s="2" t="s">
        <v>239</v>
      </c>
      <c r="G49" s="28">
        <v>3</v>
      </c>
      <c r="H49" s="1">
        <v>0.84375</v>
      </c>
      <c r="I49" s="2" t="s">
        <v>244</v>
      </c>
      <c r="J49" s="28">
        <v>4</v>
      </c>
      <c r="K49" s="1">
        <v>0.84375</v>
      </c>
      <c r="L49" s="2" t="s">
        <v>208</v>
      </c>
      <c r="M49" s="28">
        <v>3</v>
      </c>
      <c r="N49" s="1">
        <v>0.85069444444444453</v>
      </c>
      <c r="O49" s="2" t="s">
        <v>251</v>
      </c>
      <c r="P49" s="28">
        <v>4</v>
      </c>
      <c r="Q49" s="1">
        <v>0.79513888888888884</v>
      </c>
      <c r="R49" s="2" t="s">
        <v>258</v>
      </c>
      <c r="S49" s="28">
        <v>2</v>
      </c>
      <c r="T49" s="1">
        <v>0.875</v>
      </c>
      <c r="U49" s="2" t="s">
        <v>266</v>
      </c>
      <c r="V49" s="28">
        <v>4</v>
      </c>
    </row>
    <row r="50" spans="1:22" ht="12.75" customHeight="1" x14ac:dyDescent="0.25">
      <c r="A50" s="48"/>
      <c r="B50" s="1">
        <v>0.875</v>
      </c>
      <c r="C50" s="2" t="s">
        <v>235</v>
      </c>
      <c r="D50" s="28">
        <v>8</v>
      </c>
      <c r="E50" s="1">
        <v>0.875</v>
      </c>
      <c r="F50" s="2" t="s">
        <v>240</v>
      </c>
      <c r="G50" s="28">
        <v>4</v>
      </c>
      <c r="H50" s="1">
        <v>0.875</v>
      </c>
      <c r="I50" s="2" t="s">
        <v>245</v>
      </c>
      <c r="J50" s="28">
        <v>4</v>
      </c>
      <c r="K50" s="1">
        <v>0.875</v>
      </c>
      <c r="L50" s="2" t="s">
        <v>209</v>
      </c>
      <c r="M50" s="28">
        <v>4</v>
      </c>
      <c r="N50" s="1">
        <v>0.94444444444444453</v>
      </c>
      <c r="O50" s="2" t="s">
        <v>252</v>
      </c>
      <c r="P50" s="28">
        <v>2</v>
      </c>
      <c r="Q50" s="1">
        <v>0.8125</v>
      </c>
      <c r="R50" s="2" t="s">
        <v>259</v>
      </c>
      <c r="S50" s="28">
        <v>3</v>
      </c>
      <c r="T50" s="1">
        <v>0.90625</v>
      </c>
      <c r="U50" s="2" t="s">
        <v>267</v>
      </c>
      <c r="V50" s="28">
        <v>3</v>
      </c>
    </row>
    <row r="51" spans="1:22" ht="12.75" customHeight="1" x14ac:dyDescent="0.25">
      <c r="A51" s="48"/>
      <c r="B51" s="1">
        <v>0.90625</v>
      </c>
      <c r="C51" s="2" t="s">
        <v>236</v>
      </c>
      <c r="D51" s="28">
        <v>4</v>
      </c>
      <c r="E51" s="1">
        <v>0.90625</v>
      </c>
      <c r="F51" s="2" t="s">
        <v>241</v>
      </c>
      <c r="G51" s="28">
        <v>3</v>
      </c>
      <c r="H51" s="1">
        <v>0.90625</v>
      </c>
      <c r="I51" s="2" t="s">
        <v>246</v>
      </c>
      <c r="J51" s="28">
        <v>4</v>
      </c>
      <c r="K51" s="1">
        <v>0.90625</v>
      </c>
      <c r="L51" s="2" t="s">
        <v>247</v>
      </c>
      <c r="M51" s="28">
        <v>4</v>
      </c>
      <c r="N51" s="1">
        <v>0.97569444444444453</v>
      </c>
      <c r="O51" s="2" t="s">
        <v>0</v>
      </c>
      <c r="P51" s="28" t="str">
        <f ca="1">IFERROR(INDIRECT("'"&amp;$AA$8&amp;"'!"&amp;CELL("address",P51)),"")</f>
        <v/>
      </c>
      <c r="Q51" s="1">
        <v>0.84375</v>
      </c>
      <c r="R51" s="2" t="s">
        <v>260</v>
      </c>
      <c r="S51" s="28">
        <v>6</v>
      </c>
      <c r="T51" s="1">
        <v>0.9375</v>
      </c>
      <c r="U51" s="2" t="s">
        <v>268</v>
      </c>
      <c r="V51" s="28">
        <v>2</v>
      </c>
    </row>
    <row r="52" spans="1:22" ht="12.75" customHeight="1" x14ac:dyDescent="0.25">
      <c r="A52" s="48"/>
      <c r="B52" s="1">
        <v>0.9375</v>
      </c>
      <c r="C52" s="2" t="s">
        <v>237</v>
      </c>
      <c r="D52" s="28">
        <v>2</v>
      </c>
      <c r="E52" s="1">
        <v>0.9375</v>
      </c>
      <c r="F52" s="2" t="s">
        <v>242</v>
      </c>
      <c r="G52" s="28">
        <v>2</v>
      </c>
      <c r="H52" s="25">
        <v>0.9375</v>
      </c>
      <c r="I52" s="2" t="s">
        <v>86</v>
      </c>
      <c r="J52" s="28">
        <v>2</v>
      </c>
      <c r="K52" s="1">
        <v>0.9375</v>
      </c>
      <c r="L52" s="2" t="s">
        <v>248</v>
      </c>
      <c r="M52" s="28">
        <v>2</v>
      </c>
      <c r="N52" s="1">
        <v>3.472222222222222E-3</v>
      </c>
      <c r="O52" s="2" t="s">
        <v>253</v>
      </c>
      <c r="P52" s="28">
        <v>1</v>
      </c>
      <c r="Q52" s="1">
        <v>0.92013888888888884</v>
      </c>
      <c r="R52" s="2" t="s">
        <v>261</v>
      </c>
      <c r="S52" s="28">
        <v>4</v>
      </c>
      <c r="T52" s="1">
        <v>0.95833333333333337</v>
      </c>
      <c r="U52" s="2" t="s">
        <v>269</v>
      </c>
      <c r="V52" s="28">
        <v>1</v>
      </c>
    </row>
    <row r="54" spans="1:22" ht="12.75" customHeight="1" x14ac:dyDescent="0.25">
      <c r="B54" s="47">
        <f>+T44+1</f>
        <v>42947</v>
      </c>
      <c r="C54" s="47"/>
      <c r="D54" s="47"/>
      <c r="E54" s="47">
        <f>1+B54</f>
        <v>42948</v>
      </c>
      <c r="F54" s="47"/>
      <c r="G54" s="47"/>
      <c r="H54" s="47">
        <f t="shared" ref="H54" si="23">1+E54</f>
        <v>42949</v>
      </c>
      <c r="I54" s="47"/>
      <c r="J54" s="47"/>
      <c r="K54" s="47">
        <f t="shared" ref="K54" si="24">1+H54</f>
        <v>42950</v>
      </c>
      <c r="L54" s="47"/>
      <c r="M54" s="47"/>
      <c r="N54" s="47">
        <f t="shared" ref="N54" si="25">1+K54</f>
        <v>42951</v>
      </c>
      <c r="O54" s="47"/>
      <c r="P54" s="47"/>
      <c r="Q54" s="47">
        <f t="shared" ref="Q54" si="26">1+N54</f>
        <v>42952</v>
      </c>
      <c r="R54" s="47"/>
      <c r="S54" s="47"/>
      <c r="T54" s="47">
        <f t="shared" ref="T54" si="27">1+Q54</f>
        <v>42953</v>
      </c>
      <c r="U54" s="47"/>
      <c r="V54" s="47"/>
    </row>
    <row r="55" spans="1:22" ht="12.75" customHeight="1" x14ac:dyDescent="0.25">
      <c r="A55" s="48" t="s">
        <v>307</v>
      </c>
      <c r="B55" s="1">
        <v>0.74305555555555547</v>
      </c>
      <c r="C55" s="2" t="s">
        <v>40</v>
      </c>
      <c r="D55" s="28">
        <v>1</v>
      </c>
      <c r="E55" s="1">
        <v>0.74305555555555547</v>
      </c>
      <c r="F55" s="2" t="s">
        <v>40</v>
      </c>
      <c r="G55" s="28">
        <v>1</v>
      </c>
      <c r="H55" s="1">
        <v>0.74305555555555547</v>
      </c>
      <c r="I55" s="2" t="s">
        <v>40</v>
      </c>
      <c r="J55" s="28">
        <v>1</v>
      </c>
      <c r="K55" s="1">
        <v>0.74305555555555547</v>
      </c>
      <c r="L55" s="2" t="s">
        <v>40</v>
      </c>
      <c r="M55" s="28">
        <v>1</v>
      </c>
      <c r="N55" s="1">
        <v>0.74305555555555547</v>
      </c>
      <c r="O55" s="2" t="s">
        <v>40</v>
      </c>
      <c r="P55" s="28">
        <v>1</v>
      </c>
      <c r="Q55" s="1">
        <v>0.70138888888888884</v>
      </c>
      <c r="R55" s="2" t="s">
        <v>294</v>
      </c>
      <c r="S55" s="28">
        <v>1</v>
      </c>
      <c r="T55" s="1"/>
      <c r="U55" s="2"/>
      <c r="V55" s="28" t="str">
        <f ca="1">IFERROR(INDIRECT("'"&amp;$AA$8&amp;"'!"&amp;CELL("address",V55)),"")</f>
        <v/>
      </c>
    </row>
    <row r="56" spans="1:22" ht="12.75" customHeight="1" x14ac:dyDescent="0.25">
      <c r="A56" s="48"/>
      <c r="B56" s="1">
        <v>0.77083333333333337</v>
      </c>
      <c r="C56" s="2" t="s">
        <v>0</v>
      </c>
      <c r="D56" s="28">
        <v>2</v>
      </c>
      <c r="E56" s="1">
        <v>0.77083333333333337</v>
      </c>
      <c r="F56" s="2" t="s">
        <v>0</v>
      </c>
      <c r="G56" s="28">
        <v>2</v>
      </c>
      <c r="H56" s="1">
        <v>0.77083333333333337</v>
      </c>
      <c r="I56" s="2" t="s">
        <v>0</v>
      </c>
      <c r="J56" s="28">
        <v>2</v>
      </c>
      <c r="K56" s="1">
        <v>0.77083333333333337</v>
      </c>
      <c r="L56" s="2" t="s">
        <v>0</v>
      </c>
      <c r="M56" s="28">
        <v>2</v>
      </c>
      <c r="N56" s="1">
        <v>0.77083333333333337</v>
      </c>
      <c r="O56" s="2" t="s">
        <v>0</v>
      </c>
      <c r="P56" s="28">
        <v>2</v>
      </c>
      <c r="Q56" s="1">
        <v>0.71875</v>
      </c>
      <c r="R56" s="2" t="s">
        <v>295</v>
      </c>
      <c r="S56" s="28">
        <v>1</v>
      </c>
      <c r="T56" s="1"/>
      <c r="U56" s="2"/>
      <c r="V56" s="28" t="str">
        <f ca="1">IFERROR(INDIRECT("'"&amp;$AA$8&amp;"'!"&amp;CELL("address",V56)),"")</f>
        <v/>
      </c>
    </row>
    <row r="57" spans="1:22" ht="12.75" customHeight="1" x14ac:dyDescent="0.25">
      <c r="A57" s="48"/>
      <c r="B57" s="1">
        <v>0.79861111111111116</v>
      </c>
      <c r="C57" s="2" t="s">
        <v>1</v>
      </c>
      <c r="D57" s="28">
        <v>2</v>
      </c>
      <c r="E57" s="1">
        <v>0.79861111111111116</v>
      </c>
      <c r="F57" s="2" t="s">
        <v>1</v>
      </c>
      <c r="G57" s="28">
        <v>2</v>
      </c>
      <c r="H57" s="1">
        <v>0.79861111111111116</v>
      </c>
      <c r="I57" s="2" t="s">
        <v>1</v>
      </c>
      <c r="J57" s="28">
        <v>2</v>
      </c>
      <c r="K57" s="1">
        <v>0.79861111111111116</v>
      </c>
      <c r="L57" s="2" t="s">
        <v>1</v>
      </c>
      <c r="M57" s="28">
        <v>2</v>
      </c>
      <c r="N57" s="1">
        <v>0.79861111111111116</v>
      </c>
      <c r="O57" s="2" t="s">
        <v>289</v>
      </c>
      <c r="P57" s="28">
        <v>2</v>
      </c>
      <c r="Q57" s="1">
        <v>0.73611111111111116</v>
      </c>
      <c r="R57" s="2" t="s">
        <v>296</v>
      </c>
      <c r="S57" s="28">
        <v>1</v>
      </c>
      <c r="T57" s="1"/>
      <c r="U57" s="2"/>
      <c r="V57" s="28" t="str">
        <f ca="1">IFERROR(INDIRECT("'"&amp;$AA$8&amp;"'!"&amp;CELL("address",V57)),"")</f>
        <v/>
      </c>
    </row>
    <row r="58" spans="1:22" ht="12.75" customHeight="1" x14ac:dyDescent="0.25">
      <c r="A58" s="48"/>
      <c r="B58" s="1">
        <v>0.82638888888888884</v>
      </c>
      <c r="C58" s="2" t="s">
        <v>270</v>
      </c>
      <c r="D58" s="28">
        <v>4</v>
      </c>
      <c r="E58" s="1">
        <v>0.82638888888888884</v>
      </c>
      <c r="F58" s="2" t="s">
        <v>275</v>
      </c>
      <c r="G58" s="28">
        <v>2</v>
      </c>
      <c r="H58" s="1">
        <v>0.82638888888888884</v>
      </c>
      <c r="I58" s="2" t="s">
        <v>280</v>
      </c>
      <c r="J58" s="28">
        <v>3</v>
      </c>
      <c r="K58" s="1">
        <v>0.82638888888888884</v>
      </c>
      <c r="L58" s="2" t="s">
        <v>284</v>
      </c>
      <c r="M58" s="28">
        <v>3</v>
      </c>
      <c r="N58" s="1">
        <v>0.81944444444444453</v>
      </c>
      <c r="O58" s="2" t="s">
        <v>290</v>
      </c>
      <c r="P58" s="28">
        <v>5</v>
      </c>
      <c r="Q58" s="1">
        <v>0.75347222222222221</v>
      </c>
      <c r="R58" s="2" t="s">
        <v>297</v>
      </c>
      <c r="S58" s="28">
        <v>2</v>
      </c>
      <c r="T58" s="1"/>
      <c r="U58" s="2"/>
      <c r="V58" s="28" t="str">
        <f ca="1">IFERROR(INDIRECT("'"&amp;$AA$8&amp;"'!"&amp;CELL("address",V58)),"")</f>
        <v/>
      </c>
    </row>
    <row r="59" spans="1:22" ht="12.75" customHeight="1" x14ac:dyDescent="0.25">
      <c r="A59" s="48"/>
      <c r="B59" s="1">
        <v>0.84375</v>
      </c>
      <c r="C59" s="2" t="s">
        <v>271</v>
      </c>
      <c r="D59" s="28">
        <v>5</v>
      </c>
      <c r="E59" s="1">
        <v>0.84375</v>
      </c>
      <c r="F59" s="2" t="s">
        <v>276</v>
      </c>
      <c r="G59" s="28">
        <v>3</v>
      </c>
      <c r="H59" s="1">
        <v>0.84375</v>
      </c>
      <c r="I59" s="2" t="s">
        <v>281</v>
      </c>
      <c r="J59" s="28">
        <v>4</v>
      </c>
      <c r="K59" s="1">
        <v>0.84375</v>
      </c>
      <c r="L59" s="2" t="s">
        <v>285</v>
      </c>
      <c r="M59" s="28">
        <v>3</v>
      </c>
      <c r="N59" s="1">
        <v>0.85069444444444453</v>
      </c>
      <c r="O59" s="2" t="s">
        <v>291</v>
      </c>
      <c r="P59" s="28">
        <v>4</v>
      </c>
      <c r="Q59" s="1">
        <v>0.79513888888888884</v>
      </c>
      <c r="R59" s="2" t="s">
        <v>298</v>
      </c>
      <c r="S59" s="28">
        <v>2</v>
      </c>
      <c r="T59" s="1"/>
      <c r="U59" s="2"/>
      <c r="V59" s="28" t="str">
        <f ca="1">IFERROR(INDIRECT("'"&amp;$AA$8&amp;"'!"&amp;CELL("address",V59)),"")</f>
        <v/>
      </c>
    </row>
    <row r="60" spans="1:22" ht="12.75" customHeight="1" x14ac:dyDescent="0.25">
      <c r="A60" s="48"/>
      <c r="B60" s="1">
        <v>0.875</v>
      </c>
      <c r="C60" s="2" t="s">
        <v>272</v>
      </c>
      <c r="D60" s="28">
        <v>8</v>
      </c>
      <c r="E60" s="1">
        <v>0.875</v>
      </c>
      <c r="F60" s="2" t="s">
        <v>277</v>
      </c>
      <c r="G60" s="28">
        <v>4</v>
      </c>
      <c r="H60" s="1">
        <v>0.875</v>
      </c>
      <c r="I60" s="2" t="s">
        <v>282</v>
      </c>
      <c r="J60" s="28">
        <v>4</v>
      </c>
      <c r="K60" s="1">
        <v>0.875</v>
      </c>
      <c r="L60" s="2" t="s">
        <v>286</v>
      </c>
      <c r="M60" s="28">
        <v>4</v>
      </c>
      <c r="N60" s="1">
        <v>0.94444444444444453</v>
      </c>
      <c r="O60" s="2" t="s">
        <v>292</v>
      </c>
      <c r="P60" s="28">
        <v>2</v>
      </c>
      <c r="Q60" s="1">
        <v>0.8125</v>
      </c>
      <c r="R60" s="2" t="s">
        <v>299</v>
      </c>
      <c r="S60" s="28">
        <v>3</v>
      </c>
      <c r="T60" s="1"/>
      <c r="U60" s="2"/>
      <c r="V60" s="28" t="str">
        <f ca="1">IFERROR(INDIRECT("'"&amp;$AA$8&amp;"'!"&amp;CELL("address",V60)),"")</f>
        <v/>
      </c>
    </row>
    <row r="61" spans="1:22" ht="12.75" customHeight="1" x14ac:dyDescent="0.25">
      <c r="A61" s="48"/>
      <c r="B61" s="1">
        <v>0.90625</v>
      </c>
      <c r="C61" s="2" t="s">
        <v>273</v>
      </c>
      <c r="D61" s="28">
        <v>4</v>
      </c>
      <c r="E61" s="1">
        <v>0.90625</v>
      </c>
      <c r="F61" s="2" t="s">
        <v>278</v>
      </c>
      <c r="G61" s="28">
        <v>3</v>
      </c>
      <c r="H61" s="1">
        <v>0.90625</v>
      </c>
      <c r="I61" s="2" t="s">
        <v>283</v>
      </c>
      <c r="J61" s="28">
        <v>4</v>
      </c>
      <c r="K61" s="1">
        <v>0.90625</v>
      </c>
      <c r="L61" s="24" t="s">
        <v>287</v>
      </c>
      <c r="M61" s="28">
        <v>3</v>
      </c>
      <c r="N61" s="1">
        <v>0.97569444444444453</v>
      </c>
      <c r="O61" s="2" t="s">
        <v>0</v>
      </c>
      <c r="P61" s="28" t="str">
        <f ca="1">IFERROR(INDIRECT("'"&amp;$AA$8&amp;"'!"&amp;CELL("address",P61)),"")</f>
        <v/>
      </c>
      <c r="Q61" s="1">
        <v>0.84375</v>
      </c>
      <c r="R61" s="2" t="s">
        <v>300</v>
      </c>
      <c r="S61" s="28">
        <v>6</v>
      </c>
      <c r="T61" s="1"/>
      <c r="U61" s="2"/>
      <c r="V61" s="28" t="str">
        <f ca="1">IFERROR(INDIRECT("'"&amp;$AA$8&amp;"'!"&amp;CELL("address",V61)),"")</f>
        <v/>
      </c>
    </row>
    <row r="62" spans="1:22" ht="12.75" customHeight="1" x14ac:dyDescent="0.25">
      <c r="A62" s="48"/>
      <c r="B62" s="1">
        <v>0.9375</v>
      </c>
      <c r="C62" s="2" t="s">
        <v>274</v>
      </c>
      <c r="D62" s="28">
        <v>2</v>
      </c>
      <c r="E62" s="1">
        <v>0.9375</v>
      </c>
      <c r="F62" s="2" t="s">
        <v>279</v>
      </c>
      <c r="G62" s="28">
        <v>2</v>
      </c>
      <c r="H62" s="25">
        <v>0.9375</v>
      </c>
      <c r="I62" s="2" t="s">
        <v>86</v>
      </c>
      <c r="J62" s="28">
        <v>2</v>
      </c>
      <c r="K62" s="1">
        <v>0.9375</v>
      </c>
      <c r="L62" s="2" t="s">
        <v>288</v>
      </c>
      <c r="M62" s="28">
        <v>2</v>
      </c>
      <c r="N62" s="1">
        <v>3.472222222222222E-3</v>
      </c>
      <c r="O62" s="2" t="s">
        <v>293</v>
      </c>
      <c r="P62" s="28">
        <v>1</v>
      </c>
      <c r="Q62" s="1">
        <v>0.90625</v>
      </c>
      <c r="R62" s="2" t="s">
        <v>301</v>
      </c>
      <c r="S62" s="28">
        <v>4</v>
      </c>
      <c r="T62" s="1"/>
      <c r="U62" s="2"/>
      <c r="V62" s="28" t="str">
        <f ca="1">IFERROR(INDIRECT("'"&amp;$AA$8&amp;"'!"&amp;CELL("address",V62)),"")</f>
        <v/>
      </c>
    </row>
  </sheetData>
  <mergeCells count="48">
    <mergeCell ref="Q54:S54"/>
    <mergeCell ref="T54:V54"/>
    <mergeCell ref="A55:A62"/>
    <mergeCell ref="B54:D54"/>
    <mergeCell ref="E54:G54"/>
    <mergeCell ref="H54:J54"/>
    <mergeCell ref="K54:M54"/>
    <mergeCell ref="N54:P54"/>
    <mergeCell ref="T44:V44"/>
    <mergeCell ref="A45:A52"/>
    <mergeCell ref="B44:D44"/>
    <mergeCell ref="E44:G44"/>
    <mergeCell ref="H44:J44"/>
    <mergeCell ref="K44:M44"/>
    <mergeCell ref="N44:P44"/>
    <mergeCell ref="Q44:S44"/>
    <mergeCell ref="A15:A22"/>
    <mergeCell ref="Q24:S24"/>
    <mergeCell ref="T24:V24"/>
    <mergeCell ref="A25:A32"/>
    <mergeCell ref="B34:D34"/>
    <mergeCell ref="E34:G34"/>
    <mergeCell ref="H34:J34"/>
    <mergeCell ref="K34:M34"/>
    <mergeCell ref="N34:P34"/>
    <mergeCell ref="Q34:S34"/>
    <mergeCell ref="T34:V34"/>
    <mergeCell ref="B24:D24"/>
    <mergeCell ref="E24:G24"/>
    <mergeCell ref="H24:J24"/>
    <mergeCell ref="K24:M24"/>
    <mergeCell ref="N24:P24"/>
    <mergeCell ref="Q4:S4"/>
    <mergeCell ref="T4:V4"/>
    <mergeCell ref="B14:D14"/>
    <mergeCell ref="E14:G14"/>
    <mergeCell ref="A35:A42"/>
    <mergeCell ref="A5:A12"/>
    <mergeCell ref="H14:J14"/>
    <mergeCell ref="B4:D4"/>
    <mergeCell ref="E4:G4"/>
    <mergeCell ref="H4:J4"/>
    <mergeCell ref="K4:M4"/>
    <mergeCell ref="N4:P4"/>
    <mergeCell ref="K14:M14"/>
    <mergeCell ref="N14:P14"/>
    <mergeCell ref="Q14:S14"/>
    <mergeCell ref="T14:V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62"/>
  <sheetViews>
    <sheetView showGridLines="0" topLeftCell="A22" workbookViewId="0">
      <selection activeCell="O55" sqref="O55"/>
    </sheetView>
  </sheetViews>
  <sheetFormatPr defaultRowHeight="12.75" customHeight="1" x14ac:dyDescent="0.25"/>
  <cols>
    <col min="1" max="1" width="4.5703125" customWidth="1"/>
    <col min="2" max="2" width="4.85546875" bestFit="1" customWidth="1"/>
    <col min="3" max="3" width="13.7109375" customWidth="1"/>
    <col min="4" max="4" width="2.28515625" style="13" customWidth="1"/>
    <col min="5" max="5" width="4.85546875" bestFit="1" customWidth="1"/>
    <col min="6" max="6" width="13.28515625" customWidth="1"/>
    <col min="7" max="7" width="2.28515625" style="13" customWidth="1"/>
    <col min="8" max="8" width="4.85546875" bestFit="1" customWidth="1"/>
    <col min="9" max="9" width="12.5703125" customWidth="1"/>
    <col min="10" max="10" width="2.85546875" style="13" customWidth="1"/>
    <col min="11" max="11" width="4.85546875" bestFit="1" customWidth="1"/>
    <col min="12" max="12" width="13.85546875" customWidth="1"/>
    <col min="13" max="13" width="2.42578125" style="13" customWidth="1"/>
    <col min="14" max="14" width="4.85546875" bestFit="1" customWidth="1"/>
    <col min="15" max="15" width="16.5703125" customWidth="1"/>
    <col min="16" max="16" width="3" style="13" bestFit="1" customWidth="1"/>
    <col min="17" max="17" width="4.85546875" bestFit="1" customWidth="1"/>
    <col min="18" max="18" width="13.42578125" customWidth="1"/>
    <col min="19" max="19" width="2.140625" style="13" customWidth="1"/>
    <col min="20" max="20" width="4.85546875" bestFit="1" customWidth="1"/>
    <col min="21" max="21" width="16" customWidth="1"/>
    <col min="22" max="22" width="2.28515625" style="13" customWidth="1"/>
  </cols>
  <sheetData>
    <row r="1" spans="1:22" ht="18.75" x14ac:dyDescent="0.3">
      <c r="B1" s="14" t="s">
        <v>3</v>
      </c>
      <c r="C1" s="13"/>
      <c r="D1"/>
      <c r="F1" s="13"/>
      <c r="G1"/>
      <c r="I1" s="13"/>
      <c r="J1"/>
      <c r="L1" s="13"/>
      <c r="M1"/>
      <c r="O1" s="13"/>
      <c r="P1"/>
      <c r="R1" s="13"/>
      <c r="S1"/>
      <c r="U1" s="13"/>
      <c r="V1"/>
    </row>
    <row r="2" spans="1:22" ht="12.75" customHeight="1" x14ac:dyDescent="0.25">
      <c r="C2" s="13"/>
      <c r="D2"/>
      <c r="F2" s="13"/>
      <c r="G2"/>
      <c r="I2" s="13"/>
      <c r="J2"/>
      <c r="L2" s="13"/>
      <c r="M2"/>
      <c r="O2" s="13"/>
      <c r="P2"/>
      <c r="R2" s="13"/>
      <c r="S2"/>
      <c r="U2" s="13"/>
      <c r="V2"/>
    </row>
    <row r="3" spans="1:22" ht="13.5" customHeight="1" x14ac:dyDescent="0.25">
      <c r="A3" s="3" t="s">
        <v>12</v>
      </c>
      <c r="C3" s="13"/>
      <c r="D3"/>
      <c r="F3" s="13"/>
      <c r="G3"/>
      <c r="I3" s="13"/>
      <c r="J3"/>
      <c r="L3" s="13"/>
      <c r="M3"/>
      <c r="O3" s="13"/>
      <c r="P3"/>
      <c r="R3" s="13"/>
      <c r="S3"/>
      <c r="U3" s="13"/>
      <c r="V3"/>
    </row>
    <row r="4" spans="1:22" ht="12.75" customHeight="1" x14ac:dyDescent="0.25">
      <c r="B4" s="47">
        <v>42912</v>
      </c>
      <c r="C4" s="47"/>
      <c r="D4" s="47"/>
      <c r="E4" s="47">
        <f>1+B4</f>
        <v>42913</v>
      </c>
      <c r="F4" s="47"/>
      <c r="G4" s="47"/>
      <c r="H4" s="47">
        <f>1+E4</f>
        <v>42914</v>
      </c>
      <c r="I4" s="47"/>
      <c r="J4" s="47"/>
      <c r="K4" s="47">
        <f>1+H4</f>
        <v>42915</v>
      </c>
      <c r="L4" s="47"/>
      <c r="M4" s="47"/>
      <c r="N4" s="47">
        <f t="shared" ref="N4" si="0">1+K4</f>
        <v>42916</v>
      </c>
      <c r="O4" s="47"/>
      <c r="P4" s="47"/>
      <c r="Q4" s="47">
        <f t="shared" ref="Q4" si="1">1+N4</f>
        <v>42917</v>
      </c>
      <c r="R4" s="47"/>
      <c r="S4" s="47"/>
      <c r="T4" s="47">
        <f t="shared" ref="T4" si="2">1+Q4</f>
        <v>42918</v>
      </c>
      <c r="U4" s="47"/>
      <c r="V4" s="47"/>
    </row>
    <row r="5" spans="1:22" ht="12.75" customHeight="1" x14ac:dyDescent="0.25">
      <c r="A5" s="48" t="s">
        <v>302</v>
      </c>
      <c r="B5" s="1">
        <v>0.74305555555555547</v>
      </c>
      <c r="C5" s="2" t="s">
        <v>40</v>
      </c>
      <c r="D5" s="28">
        <v>1</v>
      </c>
      <c r="E5" s="1">
        <v>0.74305555555555547</v>
      </c>
      <c r="F5" s="2" t="s">
        <v>40</v>
      </c>
      <c r="G5" s="28">
        <v>1</v>
      </c>
      <c r="H5" s="1">
        <v>0.74305555555555547</v>
      </c>
      <c r="I5" s="2" t="s">
        <v>40</v>
      </c>
      <c r="J5" s="28">
        <v>1</v>
      </c>
      <c r="K5" s="1">
        <v>0.74305555555555547</v>
      </c>
      <c r="L5" s="2" t="s">
        <v>40</v>
      </c>
      <c r="M5" s="28">
        <v>1</v>
      </c>
      <c r="N5" s="1">
        <v>0.74305555555555547</v>
      </c>
      <c r="O5" s="2" t="s">
        <v>40</v>
      </c>
      <c r="P5" s="28">
        <v>1</v>
      </c>
      <c r="Q5" s="1">
        <v>0.70833333333333337</v>
      </c>
      <c r="R5" s="2" t="s">
        <v>96</v>
      </c>
      <c r="S5" s="28">
        <v>1</v>
      </c>
      <c r="T5" s="1">
        <v>0.79513888888888884</v>
      </c>
      <c r="U5" s="2" t="s">
        <v>102</v>
      </c>
      <c r="V5" s="28">
        <v>1</v>
      </c>
    </row>
    <row r="6" spans="1:22" ht="12.75" customHeight="1" x14ac:dyDescent="0.25">
      <c r="A6" s="48"/>
      <c r="B6" s="1">
        <v>0.77083333333333337</v>
      </c>
      <c r="C6" s="2" t="s">
        <v>0</v>
      </c>
      <c r="D6" s="28">
        <v>2</v>
      </c>
      <c r="E6" s="1">
        <v>0.77083333333333337</v>
      </c>
      <c r="F6" s="2" t="s">
        <v>0</v>
      </c>
      <c r="G6" s="28">
        <v>2</v>
      </c>
      <c r="H6" s="1">
        <v>0.77083333333333337</v>
      </c>
      <c r="I6" s="2" t="s">
        <v>0</v>
      </c>
      <c r="J6" s="28">
        <v>2</v>
      </c>
      <c r="K6" s="1">
        <v>0.77083333333333337</v>
      </c>
      <c r="L6" s="2" t="s">
        <v>0</v>
      </c>
      <c r="M6" s="28">
        <v>2</v>
      </c>
      <c r="N6" s="1">
        <v>0.77083333333333337</v>
      </c>
      <c r="O6" s="2" t="s">
        <v>0</v>
      </c>
      <c r="P6" s="28">
        <v>2</v>
      </c>
      <c r="Q6" s="1">
        <v>0.72569444444444453</v>
      </c>
      <c r="R6" s="2" t="s">
        <v>97</v>
      </c>
      <c r="S6" s="28">
        <v>1</v>
      </c>
      <c r="T6" s="1">
        <v>0.8125</v>
      </c>
      <c r="U6" s="2" t="s">
        <v>103</v>
      </c>
      <c r="V6" s="28">
        <v>3</v>
      </c>
    </row>
    <row r="7" spans="1:22" ht="12.75" customHeight="1" x14ac:dyDescent="0.25">
      <c r="A7" s="48"/>
      <c r="B7" s="1">
        <v>0.79861111111111116</v>
      </c>
      <c r="C7" s="2" t="s">
        <v>1</v>
      </c>
      <c r="D7" s="28">
        <v>2</v>
      </c>
      <c r="E7" s="1">
        <v>0.79861111111111116</v>
      </c>
      <c r="F7" s="2" t="s">
        <v>1</v>
      </c>
      <c r="G7" s="28">
        <v>2</v>
      </c>
      <c r="H7" s="1">
        <v>0.79861111111111116</v>
      </c>
      <c r="I7" s="2" t="s">
        <v>1</v>
      </c>
      <c r="J7" s="28">
        <v>2</v>
      </c>
      <c r="K7" s="1">
        <v>0.79861111111111116</v>
      </c>
      <c r="L7" s="2" t="s">
        <v>1</v>
      </c>
      <c r="M7" s="28">
        <v>2</v>
      </c>
      <c r="N7" s="1">
        <v>0.79861111111111116</v>
      </c>
      <c r="O7" s="2" t="s">
        <v>91</v>
      </c>
      <c r="P7" s="28">
        <v>2</v>
      </c>
      <c r="Q7" s="1">
        <v>0.74305555555555547</v>
      </c>
      <c r="R7" s="2" t="s">
        <v>98</v>
      </c>
      <c r="S7" s="28">
        <v>1</v>
      </c>
      <c r="T7" s="1">
        <v>0.84375</v>
      </c>
      <c r="U7" s="2" t="s">
        <v>104</v>
      </c>
      <c r="V7" s="28">
        <v>4</v>
      </c>
    </row>
    <row r="8" spans="1:22" ht="12.75" customHeight="1" x14ac:dyDescent="0.25">
      <c r="A8" s="48"/>
      <c r="B8" s="1">
        <v>0.82638888888888884</v>
      </c>
      <c r="C8" s="2" t="s">
        <v>74</v>
      </c>
      <c r="D8" s="28">
        <v>3</v>
      </c>
      <c r="E8" s="1">
        <v>0.82638888888888884</v>
      </c>
      <c r="F8" s="24" t="s">
        <v>79</v>
      </c>
      <c r="G8" s="28">
        <v>2</v>
      </c>
      <c r="H8" s="1">
        <v>0.82638888888888884</v>
      </c>
      <c r="I8" s="2" t="s">
        <v>82</v>
      </c>
      <c r="J8" s="28">
        <v>2</v>
      </c>
      <c r="K8" s="1">
        <v>0.82638888888888884</v>
      </c>
      <c r="L8" s="24" t="s">
        <v>87</v>
      </c>
      <c r="M8" s="28">
        <v>3</v>
      </c>
      <c r="N8" s="1">
        <v>0.81944444444444453</v>
      </c>
      <c r="O8" s="2" t="s">
        <v>92</v>
      </c>
      <c r="P8" s="28">
        <v>4</v>
      </c>
      <c r="Q8" s="1">
        <v>0.79513888888888884</v>
      </c>
      <c r="R8" s="2" t="s">
        <v>99</v>
      </c>
      <c r="S8" s="28">
        <v>1</v>
      </c>
      <c r="T8" s="1">
        <v>0.875</v>
      </c>
      <c r="U8" s="2" t="s">
        <v>105</v>
      </c>
      <c r="V8" s="28">
        <v>4</v>
      </c>
    </row>
    <row r="9" spans="1:22" ht="12.75" customHeight="1" x14ac:dyDescent="0.25">
      <c r="A9" s="48"/>
      <c r="B9" s="1">
        <v>0.84375</v>
      </c>
      <c r="C9" s="24" t="s">
        <v>75</v>
      </c>
      <c r="D9" s="28">
        <v>3</v>
      </c>
      <c r="E9" s="1">
        <v>0.84375</v>
      </c>
      <c r="F9" s="2" t="s">
        <v>80</v>
      </c>
      <c r="G9" s="28">
        <v>3</v>
      </c>
      <c r="H9" s="1">
        <v>0.84375</v>
      </c>
      <c r="I9" s="2" t="s">
        <v>83</v>
      </c>
      <c r="J9" s="28">
        <v>3</v>
      </c>
      <c r="K9" s="1">
        <v>0.84375</v>
      </c>
      <c r="L9" s="2" t="s">
        <v>88</v>
      </c>
      <c r="M9" s="28">
        <v>3</v>
      </c>
      <c r="N9" s="1">
        <v>0.86111111111111116</v>
      </c>
      <c r="O9" s="2" t="s">
        <v>93</v>
      </c>
      <c r="P9" s="28">
        <v>4</v>
      </c>
      <c r="Q9" s="1">
        <v>0.8125</v>
      </c>
      <c r="R9" s="2" t="s">
        <v>100</v>
      </c>
      <c r="S9" s="28">
        <v>3</v>
      </c>
      <c r="T9" s="1">
        <v>0.90625</v>
      </c>
      <c r="U9" s="2" t="s">
        <v>106</v>
      </c>
      <c r="V9" s="28">
        <v>3</v>
      </c>
    </row>
    <row r="10" spans="1:22" ht="12.75" customHeight="1" x14ac:dyDescent="0.25">
      <c r="A10" s="48"/>
      <c r="B10" s="1">
        <v>0.875</v>
      </c>
      <c r="C10" s="2" t="s">
        <v>76</v>
      </c>
      <c r="D10" s="28">
        <v>5</v>
      </c>
      <c r="E10" s="1">
        <v>0.875</v>
      </c>
      <c r="F10" s="2" t="s">
        <v>109</v>
      </c>
      <c r="G10" s="28">
        <v>4</v>
      </c>
      <c r="H10" s="1">
        <v>0.875</v>
      </c>
      <c r="I10" s="2" t="s">
        <v>84</v>
      </c>
      <c r="J10" s="28">
        <v>4</v>
      </c>
      <c r="K10" s="1">
        <v>0.875</v>
      </c>
      <c r="L10" s="2" t="s">
        <v>89</v>
      </c>
      <c r="M10" s="28">
        <v>3</v>
      </c>
      <c r="N10" s="1">
        <v>0.92361111111111116</v>
      </c>
      <c r="O10" s="2" t="s">
        <v>94</v>
      </c>
      <c r="P10" s="28">
        <v>3</v>
      </c>
      <c r="Q10" s="1">
        <v>0.84375</v>
      </c>
      <c r="R10" s="2" t="s">
        <v>101</v>
      </c>
      <c r="S10" s="28">
        <v>5</v>
      </c>
      <c r="T10" s="1">
        <v>0.9375</v>
      </c>
      <c r="U10" s="2" t="s">
        <v>107</v>
      </c>
      <c r="V10" s="28">
        <v>2</v>
      </c>
    </row>
    <row r="11" spans="1:22" ht="12.75" customHeight="1" x14ac:dyDescent="0.25">
      <c r="A11" s="48"/>
      <c r="B11" s="1">
        <v>0.90625</v>
      </c>
      <c r="C11" s="2" t="s">
        <v>77</v>
      </c>
      <c r="D11" s="28">
        <v>3</v>
      </c>
      <c r="E11" s="1">
        <v>0.90625</v>
      </c>
      <c r="F11" s="2" t="s">
        <v>110</v>
      </c>
      <c r="G11" s="28">
        <v>2</v>
      </c>
      <c r="H11" s="1">
        <v>0.90625</v>
      </c>
      <c r="I11" s="2" t="s">
        <v>85</v>
      </c>
      <c r="J11" s="28">
        <v>3</v>
      </c>
      <c r="K11" s="1">
        <v>0.90625</v>
      </c>
      <c r="L11" s="2" t="s">
        <v>111</v>
      </c>
      <c r="M11" s="28">
        <v>4</v>
      </c>
      <c r="N11" s="1">
        <v>0.95486111111111116</v>
      </c>
      <c r="O11" s="2" t="s">
        <v>0</v>
      </c>
      <c r="P11" s="28" t="str">
        <f ca="1">IFERROR(INDIRECT("'"&amp;$AA$8&amp;"'!"&amp;CELL("address",P11)),"")</f>
        <v/>
      </c>
      <c r="Q11" s="1">
        <v>0.92708333333333337</v>
      </c>
      <c r="R11" s="2" t="s">
        <v>112</v>
      </c>
      <c r="S11" s="28">
        <v>3</v>
      </c>
      <c r="T11" s="1">
        <v>0.95833333333333337</v>
      </c>
      <c r="U11" s="2" t="s">
        <v>108</v>
      </c>
      <c r="V11" s="28">
        <v>2</v>
      </c>
    </row>
    <row r="12" spans="1:22" ht="12.75" customHeight="1" x14ac:dyDescent="0.25">
      <c r="A12" s="48"/>
      <c r="B12" s="1">
        <v>0.9375</v>
      </c>
      <c r="C12" s="2" t="s">
        <v>78</v>
      </c>
      <c r="D12" s="28">
        <v>2</v>
      </c>
      <c r="E12" s="1">
        <v>0.9375</v>
      </c>
      <c r="F12" s="2" t="s">
        <v>81</v>
      </c>
      <c r="G12" s="28">
        <v>2</v>
      </c>
      <c r="H12" s="25">
        <v>0.9375</v>
      </c>
      <c r="I12" s="2" t="s">
        <v>86</v>
      </c>
      <c r="J12" s="28">
        <v>2</v>
      </c>
      <c r="K12" s="1">
        <v>0.9375</v>
      </c>
      <c r="L12" s="2" t="s">
        <v>90</v>
      </c>
      <c r="M12" s="28">
        <v>2</v>
      </c>
      <c r="N12" s="1">
        <v>0.98263888888888884</v>
      </c>
      <c r="O12" s="2" t="s">
        <v>95</v>
      </c>
      <c r="P12" s="28">
        <v>1</v>
      </c>
      <c r="Q12" s="1">
        <v>1.3888888888888888E-2</v>
      </c>
      <c r="R12" s="2" t="s">
        <v>113</v>
      </c>
      <c r="S12" s="28">
        <v>1</v>
      </c>
      <c r="T12" s="1">
        <v>0.98958333333333337</v>
      </c>
      <c r="U12" s="2" t="s">
        <v>114</v>
      </c>
      <c r="V12" s="28">
        <v>1</v>
      </c>
    </row>
    <row r="14" spans="1:22" ht="12.75" customHeight="1" x14ac:dyDescent="0.25">
      <c r="B14" s="47">
        <f>+T4+1</f>
        <v>42919</v>
      </c>
      <c r="C14" s="47"/>
      <c r="D14" s="47"/>
      <c r="E14" s="47">
        <f>1+B14</f>
        <v>42920</v>
      </c>
      <c r="F14" s="47"/>
      <c r="G14" s="47"/>
      <c r="H14" s="47">
        <f t="shared" ref="H14" si="3">1+E14</f>
        <v>42921</v>
      </c>
      <c r="I14" s="47"/>
      <c r="J14" s="47"/>
      <c r="K14" s="47">
        <f t="shared" ref="K14" si="4">1+H14</f>
        <v>42922</v>
      </c>
      <c r="L14" s="47"/>
      <c r="M14" s="47"/>
      <c r="N14" s="47">
        <f t="shared" ref="N14" si="5">1+K14</f>
        <v>42923</v>
      </c>
      <c r="O14" s="47"/>
      <c r="P14" s="47"/>
      <c r="Q14" s="47">
        <f t="shared" ref="Q14" si="6">1+N14</f>
        <v>42924</v>
      </c>
      <c r="R14" s="47"/>
      <c r="S14" s="47"/>
      <c r="T14" s="47">
        <f t="shared" ref="T14" si="7">1+Q14</f>
        <v>42925</v>
      </c>
      <c r="U14" s="47"/>
      <c r="V14" s="47"/>
    </row>
    <row r="15" spans="1:22" ht="12.75" customHeight="1" x14ac:dyDescent="0.25">
      <c r="A15" s="48" t="s">
        <v>303</v>
      </c>
      <c r="B15" s="1">
        <v>0.74305555555555547</v>
      </c>
      <c r="C15" s="2" t="s">
        <v>40</v>
      </c>
      <c r="D15" s="28">
        <v>1</v>
      </c>
      <c r="E15" s="1">
        <v>0.74305555555555547</v>
      </c>
      <c r="F15" s="2" t="s">
        <v>40</v>
      </c>
      <c r="G15" s="28">
        <v>1</v>
      </c>
      <c r="H15" s="1">
        <v>0.74305555555555547</v>
      </c>
      <c r="I15" s="2" t="s">
        <v>40</v>
      </c>
      <c r="J15" s="28">
        <v>1</v>
      </c>
      <c r="K15" s="1">
        <v>0.74305555555555547</v>
      </c>
      <c r="L15" s="2" t="s">
        <v>40</v>
      </c>
      <c r="M15" s="28">
        <v>1</v>
      </c>
      <c r="N15" s="1">
        <v>0.74305555555555547</v>
      </c>
      <c r="O15" s="2" t="s">
        <v>40</v>
      </c>
      <c r="P15" s="28">
        <v>1</v>
      </c>
      <c r="Q15" s="1">
        <v>0.71875</v>
      </c>
      <c r="R15" s="2" t="s">
        <v>139</v>
      </c>
      <c r="S15" s="28">
        <v>1</v>
      </c>
      <c r="T15" s="1">
        <v>0.79513888888888884</v>
      </c>
      <c r="U15" s="2" t="s">
        <v>147</v>
      </c>
      <c r="V15" s="28">
        <v>1</v>
      </c>
    </row>
    <row r="16" spans="1:22" ht="12.75" customHeight="1" x14ac:dyDescent="0.25">
      <c r="A16" s="48"/>
      <c r="B16" s="1">
        <v>0.77083333333333337</v>
      </c>
      <c r="C16" s="2" t="s">
        <v>0</v>
      </c>
      <c r="D16" s="28">
        <v>2</v>
      </c>
      <c r="E16" s="1">
        <v>0.77083333333333337</v>
      </c>
      <c r="F16" s="2" t="s">
        <v>0</v>
      </c>
      <c r="G16" s="28">
        <v>2</v>
      </c>
      <c r="H16" s="1">
        <v>0.77083333333333337</v>
      </c>
      <c r="I16" s="2" t="s">
        <v>0</v>
      </c>
      <c r="J16" s="28">
        <v>2</v>
      </c>
      <c r="K16" s="1">
        <v>0.77083333333333337</v>
      </c>
      <c r="L16" s="2" t="s">
        <v>0</v>
      </c>
      <c r="M16" s="28">
        <v>2</v>
      </c>
      <c r="N16" s="1">
        <v>0.77083333333333337</v>
      </c>
      <c r="O16" s="2" t="s">
        <v>0</v>
      </c>
      <c r="P16" s="28">
        <v>2</v>
      </c>
      <c r="Q16" s="1">
        <v>0.73611111111111116</v>
      </c>
      <c r="R16" s="2" t="s">
        <v>140</v>
      </c>
      <c r="S16" s="28">
        <v>1</v>
      </c>
      <c r="T16" s="1">
        <v>0.8125</v>
      </c>
      <c r="U16" s="2" t="s">
        <v>148</v>
      </c>
      <c r="V16" s="28">
        <v>3</v>
      </c>
    </row>
    <row r="17" spans="1:22" ht="12.75" customHeight="1" x14ac:dyDescent="0.25">
      <c r="A17" s="48"/>
      <c r="B17" s="1">
        <v>0.79861111111111116</v>
      </c>
      <c r="C17" s="2" t="s">
        <v>1</v>
      </c>
      <c r="D17" s="28">
        <v>2</v>
      </c>
      <c r="E17" s="1">
        <v>0.79861111111111116</v>
      </c>
      <c r="F17" s="2" t="s">
        <v>1</v>
      </c>
      <c r="G17" s="28">
        <v>2</v>
      </c>
      <c r="H17" s="1">
        <v>0.79861111111111116</v>
      </c>
      <c r="I17" s="2" t="s">
        <v>1</v>
      </c>
      <c r="J17" s="28">
        <v>2</v>
      </c>
      <c r="K17" s="1">
        <v>0.79861111111111116</v>
      </c>
      <c r="L17" s="2" t="s">
        <v>1</v>
      </c>
      <c r="M17" s="28">
        <v>2</v>
      </c>
      <c r="N17" s="1">
        <v>0.79861111111111116</v>
      </c>
      <c r="O17" s="2" t="s">
        <v>134</v>
      </c>
      <c r="P17" s="28">
        <v>2</v>
      </c>
      <c r="Q17" s="1">
        <v>0.75347222222222221</v>
      </c>
      <c r="R17" s="2" t="s">
        <v>141</v>
      </c>
      <c r="S17" s="28">
        <v>2</v>
      </c>
      <c r="T17" s="1">
        <v>0.84375</v>
      </c>
      <c r="U17" s="2" t="s">
        <v>149</v>
      </c>
      <c r="V17" s="28">
        <v>4</v>
      </c>
    </row>
    <row r="18" spans="1:22" ht="12.75" customHeight="1" x14ac:dyDescent="0.25">
      <c r="A18" s="48"/>
      <c r="B18" s="1">
        <v>0.82638888888888884</v>
      </c>
      <c r="C18" s="2" t="s">
        <v>115</v>
      </c>
      <c r="D18" s="28">
        <v>3</v>
      </c>
      <c r="E18" s="1">
        <v>0.82638888888888884</v>
      </c>
      <c r="F18" s="2" t="s">
        <v>120</v>
      </c>
      <c r="G18" s="28">
        <v>2</v>
      </c>
      <c r="H18" s="1">
        <v>0.82638888888888884</v>
      </c>
      <c r="I18" s="2" t="s">
        <v>125</v>
      </c>
      <c r="J18" s="28">
        <v>2</v>
      </c>
      <c r="K18" s="1">
        <v>0.82638888888888884</v>
      </c>
      <c r="L18" s="2" t="s">
        <v>129</v>
      </c>
      <c r="M18" s="28">
        <v>3</v>
      </c>
      <c r="N18" s="1">
        <v>0.81944444444444453</v>
      </c>
      <c r="O18" s="2" t="s">
        <v>135</v>
      </c>
      <c r="P18" s="28">
        <v>4</v>
      </c>
      <c r="Q18" s="1">
        <v>0.79513888888888884</v>
      </c>
      <c r="R18" s="2" t="s">
        <v>142</v>
      </c>
      <c r="S18" s="28">
        <v>2</v>
      </c>
      <c r="T18" s="1">
        <v>0.875</v>
      </c>
      <c r="U18" s="2" t="s">
        <v>150</v>
      </c>
      <c r="V18" s="28">
        <v>4</v>
      </c>
    </row>
    <row r="19" spans="1:22" ht="12.75" customHeight="1" x14ac:dyDescent="0.25">
      <c r="A19" s="48"/>
      <c r="B19" s="1">
        <v>0.84375</v>
      </c>
      <c r="C19" s="2" t="s">
        <v>116</v>
      </c>
      <c r="D19" s="28">
        <v>3</v>
      </c>
      <c r="E19" s="1">
        <v>0.84375</v>
      </c>
      <c r="F19" s="2" t="s">
        <v>121</v>
      </c>
      <c r="G19" s="28">
        <v>3</v>
      </c>
      <c r="H19" s="1">
        <v>0.84375</v>
      </c>
      <c r="I19" s="2" t="s">
        <v>126</v>
      </c>
      <c r="J19" s="28">
        <v>3</v>
      </c>
      <c r="K19" s="1">
        <v>0.84375</v>
      </c>
      <c r="L19" s="2" t="s">
        <v>130</v>
      </c>
      <c r="M19" s="28">
        <v>3</v>
      </c>
      <c r="N19" s="1">
        <v>0.88194444444444453</v>
      </c>
      <c r="O19" s="2" t="s">
        <v>136</v>
      </c>
      <c r="P19" s="28">
        <v>4</v>
      </c>
      <c r="Q19" s="1">
        <v>0.8125</v>
      </c>
      <c r="R19" s="2" t="s">
        <v>143</v>
      </c>
      <c r="S19" s="28">
        <v>3</v>
      </c>
      <c r="T19" s="1">
        <v>0.90625</v>
      </c>
      <c r="U19" s="2" t="s">
        <v>151</v>
      </c>
      <c r="V19" s="28">
        <v>3</v>
      </c>
    </row>
    <row r="20" spans="1:22" ht="12.75" customHeight="1" x14ac:dyDescent="0.25">
      <c r="A20" s="48"/>
      <c r="B20" s="1">
        <v>0.875</v>
      </c>
      <c r="C20" s="2" t="s">
        <v>117</v>
      </c>
      <c r="D20" s="28">
        <v>5</v>
      </c>
      <c r="E20" s="1">
        <v>0.875</v>
      </c>
      <c r="F20" s="2" t="s">
        <v>122</v>
      </c>
      <c r="G20" s="28">
        <v>4</v>
      </c>
      <c r="H20" s="1">
        <v>0.875</v>
      </c>
      <c r="I20" s="2" t="s">
        <v>127</v>
      </c>
      <c r="J20" s="28">
        <v>4</v>
      </c>
      <c r="K20" s="1">
        <v>0.875</v>
      </c>
      <c r="L20" s="2" t="s">
        <v>131</v>
      </c>
      <c r="M20" s="28">
        <v>3</v>
      </c>
      <c r="N20" s="1">
        <v>0.94444444444444453</v>
      </c>
      <c r="O20" s="2" t="s">
        <v>137</v>
      </c>
      <c r="P20" s="28">
        <v>3</v>
      </c>
      <c r="Q20" s="1">
        <v>0.84375</v>
      </c>
      <c r="R20" s="2" t="s">
        <v>144</v>
      </c>
      <c r="S20" s="28">
        <v>5</v>
      </c>
      <c r="T20" s="1">
        <v>0.9375</v>
      </c>
      <c r="U20" s="2" t="s">
        <v>152</v>
      </c>
      <c r="V20" s="28">
        <v>2</v>
      </c>
    </row>
    <row r="21" spans="1:22" ht="12.75" customHeight="1" x14ac:dyDescent="0.25">
      <c r="A21" s="48"/>
      <c r="B21" s="1">
        <v>0.90625</v>
      </c>
      <c r="C21" s="2" t="s">
        <v>118</v>
      </c>
      <c r="D21" s="28">
        <v>3</v>
      </c>
      <c r="E21" s="1">
        <v>0.90625</v>
      </c>
      <c r="F21" s="2" t="s">
        <v>123</v>
      </c>
      <c r="G21" s="28">
        <v>2</v>
      </c>
      <c r="H21" s="1">
        <v>0.90625</v>
      </c>
      <c r="I21" s="2" t="s">
        <v>128</v>
      </c>
      <c r="J21" s="28">
        <v>3</v>
      </c>
      <c r="K21" s="1">
        <v>0.90625</v>
      </c>
      <c r="L21" s="2" t="s">
        <v>132</v>
      </c>
      <c r="M21" s="28">
        <v>4</v>
      </c>
      <c r="N21" s="1">
        <v>0.97569444444444453</v>
      </c>
      <c r="O21" s="2" t="s">
        <v>0</v>
      </c>
      <c r="P21" s="28" t="str">
        <f ca="1">IFERROR(INDIRECT("'"&amp;$AA$8&amp;"'!"&amp;CELL("address",P21)),"")</f>
        <v/>
      </c>
      <c r="Q21" s="1">
        <v>0.93055555555555547</v>
      </c>
      <c r="R21" s="2" t="s">
        <v>145</v>
      </c>
      <c r="S21" s="28">
        <v>3</v>
      </c>
      <c r="T21" s="1">
        <v>0.95833333333333337</v>
      </c>
      <c r="U21" s="24" t="s">
        <v>153</v>
      </c>
      <c r="V21" s="28">
        <v>2</v>
      </c>
    </row>
    <row r="22" spans="1:22" ht="12.75" customHeight="1" x14ac:dyDescent="0.25">
      <c r="A22" s="48"/>
      <c r="B22" s="1">
        <v>0.9375</v>
      </c>
      <c r="C22" s="2" t="s">
        <v>119</v>
      </c>
      <c r="D22" s="28">
        <v>2</v>
      </c>
      <c r="E22" s="1">
        <v>0.9375</v>
      </c>
      <c r="F22" s="2" t="s">
        <v>124</v>
      </c>
      <c r="G22" s="28">
        <v>2</v>
      </c>
      <c r="H22" s="25">
        <v>0.9375</v>
      </c>
      <c r="I22" s="2" t="s">
        <v>86</v>
      </c>
      <c r="J22" s="28">
        <v>2</v>
      </c>
      <c r="K22" s="1">
        <v>0.9375</v>
      </c>
      <c r="L22" s="2" t="s">
        <v>133</v>
      </c>
      <c r="M22" s="28">
        <v>2</v>
      </c>
      <c r="N22" s="1">
        <v>3.472222222222222E-3</v>
      </c>
      <c r="O22" s="2" t="s">
        <v>138</v>
      </c>
      <c r="P22" s="28">
        <v>1</v>
      </c>
      <c r="Q22" s="1">
        <v>0.99652777777777779</v>
      </c>
      <c r="R22" s="2" t="s">
        <v>146</v>
      </c>
      <c r="S22" s="28">
        <v>1</v>
      </c>
      <c r="T22" s="1">
        <v>0.98958333333333337</v>
      </c>
      <c r="U22" s="2" t="s">
        <v>154</v>
      </c>
      <c r="V22" s="28">
        <v>1</v>
      </c>
    </row>
    <row r="24" spans="1:22" ht="12.75" customHeight="1" x14ac:dyDescent="0.25">
      <c r="B24" s="47">
        <f>+T14+1</f>
        <v>42926</v>
      </c>
      <c r="C24" s="47"/>
      <c r="D24" s="47"/>
      <c r="E24" s="47">
        <f>1+B24</f>
        <v>42927</v>
      </c>
      <c r="F24" s="47"/>
      <c r="G24" s="47"/>
      <c r="H24" s="47">
        <f t="shared" ref="H24" si="8">1+E24</f>
        <v>42928</v>
      </c>
      <c r="I24" s="47"/>
      <c r="J24" s="47"/>
      <c r="K24" s="47">
        <f t="shared" ref="K24" si="9">1+H24</f>
        <v>42929</v>
      </c>
      <c r="L24" s="47"/>
      <c r="M24" s="47"/>
      <c r="N24" s="47">
        <f t="shared" ref="N24" si="10">1+K24</f>
        <v>42930</v>
      </c>
      <c r="O24" s="47"/>
      <c r="P24" s="47"/>
      <c r="Q24" s="47">
        <f t="shared" ref="Q24" si="11">1+N24</f>
        <v>42931</v>
      </c>
      <c r="R24" s="47"/>
      <c r="S24" s="47"/>
      <c r="T24" s="47">
        <f t="shared" ref="T24" si="12">1+Q24</f>
        <v>42932</v>
      </c>
      <c r="U24" s="47"/>
      <c r="V24" s="47"/>
    </row>
    <row r="25" spans="1:22" ht="12.75" customHeight="1" x14ac:dyDescent="0.25">
      <c r="A25" s="48" t="s">
        <v>304</v>
      </c>
      <c r="B25" s="1">
        <v>0.74305555555555547</v>
      </c>
      <c r="C25" s="2" t="s">
        <v>40</v>
      </c>
      <c r="D25" s="28">
        <v>1</v>
      </c>
      <c r="E25" s="1">
        <v>0.74305555555555547</v>
      </c>
      <c r="F25" s="2" t="s">
        <v>40</v>
      </c>
      <c r="G25" s="28">
        <v>1</v>
      </c>
      <c r="H25" s="1">
        <v>0.74305555555555547</v>
      </c>
      <c r="I25" s="2" t="s">
        <v>40</v>
      </c>
      <c r="J25" s="28">
        <v>1</v>
      </c>
      <c r="K25" s="1">
        <v>0.74305555555555547</v>
      </c>
      <c r="L25" s="2" t="s">
        <v>40</v>
      </c>
      <c r="M25" s="28">
        <v>1</v>
      </c>
      <c r="N25" s="1">
        <v>0.74305555555555547</v>
      </c>
      <c r="O25" s="2" t="s">
        <v>40</v>
      </c>
      <c r="P25" s="28">
        <v>1</v>
      </c>
      <c r="Q25" s="1">
        <v>0.70138888888888884</v>
      </c>
      <c r="R25" s="2" t="s">
        <v>178</v>
      </c>
      <c r="S25" s="28">
        <v>1</v>
      </c>
      <c r="T25" s="1">
        <v>0.79513888888888884</v>
      </c>
      <c r="U25" s="2" t="s">
        <v>186</v>
      </c>
      <c r="V25" s="28">
        <v>1</v>
      </c>
    </row>
    <row r="26" spans="1:22" ht="12.75" customHeight="1" x14ac:dyDescent="0.25">
      <c r="A26" s="48"/>
      <c r="B26" s="1">
        <v>0.77083333333333337</v>
      </c>
      <c r="C26" s="2" t="s">
        <v>0</v>
      </c>
      <c r="D26" s="28">
        <v>2</v>
      </c>
      <c r="E26" s="1">
        <v>0.77083333333333337</v>
      </c>
      <c r="F26" s="2" t="s">
        <v>0</v>
      </c>
      <c r="G26" s="28">
        <v>2</v>
      </c>
      <c r="H26" s="1">
        <v>0.77083333333333337</v>
      </c>
      <c r="I26" s="2" t="s">
        <v>0</v>
      </c>
      <c r="J26" s="28">
        <v>2</v>
      </c>
      <c r="K26" s="1">
        <v>0.77083333333333337</v>
      </c>
      <c r="L26" s="2" t="s">
        <v>0</v>
      </c>
      <c r="M26" s="28">
        <v>2</v>
      </c>
      <c r="N26" s="1">
        <v>0.77083333333333337</v>
      </c>
      <c r="O26" s="2" t="s">
        <v>0</v>
      </c>
      <c r="P26" s="28">
        <v>2</v>
      </c>
      <c r="Q26" s="1">
        <v>0.71875</v>
      </c>
      <c r="R26" s="2" t="s">
        <v>179</v>
      </c>
      <c r="S26" s="28">
        <v>1</v>
      </c>
      <c r="T26" s="1">
        <v>0.8125</v>
      </c>
      <c r="U26" s="2" t="s">
        <v>187</v>
      </c>
      <c r="V26" s="28">
        <v>3</v>
      </c>
    </row>
    <row r="27" spans="1:22" ht="12.75" customHeight="1" x14ac:dyDescent="0.25">
      <c r="A27" s="48"/>
      <c r="B27" s="1">
        <v>0.79861111111111116</v>
      </c>
      <c r="C27" s="2" t="s">
        <v>1</v>
      </c>
      <c r="D27" s="28">
        <v>2</v>
      </c>
      <c r="E27" s="1">
        <v>0.79861111111111116</v>
      </c>
      <c r="F27" s="2" t="s">
        <v>1</v>
      </c>
      <c r="G27" s="28">
        <v>2</v>
      </c>
      <c r="H27" s="1">
        <v>0.79861111111111116</v>
      </c>
      <c r="I27" s="2" t="s">
        <v>1</v>
      </c>
      <c r="J27" s="28">
        <v>2</v>
      </c>
      <c r="K27" s="1">
        <v>0.79861111111111116</v>
      </c>
      <c r="L27" s="2" t="s">
        <v>1</v>
      </c>
      <c r="M27" s="28">
        <v>2</v>
      </c>
      <c r="N27" s="1">
        <v>0.79861111111111116</v>
      </c>
      <c r="O27" s="24" t="s">
        <v>173</v>
      </c>
      <c r="P27" s="28">
        <v>2</v>
      </c>
      <c r="Q27" s="1">
        <v>0.73611111111111116</v>
      </c>
      <c r="R27" s="2" t="s">
        <v>180</v>
      </c>
      <c r="S27" s="28">
        <v>1</v>
      </c>
      <c r="T27" s="1">
        <v>0.84375</v>
      </c>
      <c r="U27" s="2" t="s">
        <v>188</v>
      </c>
      <c r="V27" s="28">
        <v>4</v>
      </c>
    </row>
    <row r="28" spans="1:22" ht="12.75" customHeight="1" x14ac:dyDescent="0.25">
      <c r="A28" s="48"/>
      <c r="B28" s="1">
        <v>0.82638888888888884</v>
      </c>
      <c r="C28" s="2" t="s">
        <v>155</v>
      </c>
      <c r="D28" s="28">
        <v>3</v>
      </c>
      <c r="E28" s="1">
        <v>0.82638888888888884</v>
      </c>
      <c r="F28" s="2" t="s">
        <v>159</v>
      </c>
      <c r="G28" s="28">
        <v>2</v>
      </c>
      <c r="H28" s="1">
        <v>0.82638888888888884</v>
      </c>
      <c r="I28" s="2" t="s">
        <v>164</v>
      </c>
      <c r="J28" s="28">
        <v>2</v>
      </c>
      <c r="K28" s="1">
        <v>0.82638888888888884</v>
      </c>
      <c r="L28" s="2" t="s">
        <v>168</v>
      </c>
      <c r="M28" s="28">
        <v>3</v>
      </c>
      <c r="N28" s="1">
        <v>0.81944444444444453</v>
      </c>
      <c r="O28" s="2" t="s">
        <v>174</v>
      </c>
      <c r="P28" s="28">
        <v>4</v>
      </c>
      <c r="Q28" s="1">
        <v>0.75347222222222221</v>
      </c>
      <c r="R28" s="2" t="s">
        <v>181</v>
      </c>
      <c r="S28" s="28">
        <v>2</v>
      </c>
      <c r="T28" s="1">
        <v>0.875</v>
      </c>
      <c r="U28" s="2" t="s">
        <v>189</v>
      </c>
      <c r="V28" s="28">
        <v>4</v>
      </c>
    </row>
    <row r="29" spans="1:22" ht="12.75" customHeight="1" x14ac:dyDescent="0.25">
      <c r="A29" s="48"/>
      <c r="B29" s="1">
        <v>0.84375</v>
      </c>
      <c r="C29" s="2" t="s">
        <v>156</v>
      </c>
      <c r="D29" s="28">
        <v>3</v>
      </c>
      <c r="E29" s="1">
        <v>0.84375</v>
      </c>
      <c r="F29" s="2" t="s">
        <v>160</v>
      </c>
      <c r="G29" s="28">
        <v>3</v>
      </c>
      <c r="H29" s="1">
        <v>0.84375</v>
      </c>
      <c r="I29" s="2" t="s">
        <v>165</v>
      </c>
      <c r="J29" s="28">
        <v>3</v>
      </c>
      <c r="K29" s="1">
        <v>0.84375</v>
      </c>
      <c r="L29" s="2" t="s">
        <v>169</v>
      </c>
      <c r="M29" s="28">
        <v>3</v>
      </c>
      <c r="N29" s="1">
        <v>0.88194444444444453</v>
      </c>
      <c r="O29" s="2" t="s">
        <v>175</v>
      </c>
      <c r="P29" s="28">
        <v>4</v>
      </c>
      <c r="Q29" s="1">
        <v>0.79513888888888884</v>
      </c>
      <c r="R29" s="2" t="s">
        <v>182</v>
      </c>
      <c r="S29" s="28">
        <v>2</v>
      </c>
      <c r="T29" s="1">
        <v>0.90625</v>
      </c>
      <c r="U29" s="2" t="s">
        <v>190</v>
      </c>
      <c r="V29" s="28">
        <v>3</v>
      </c>
    </row>
    <row r="30" spans="1:22" ht="12.75" customHeight="1" x14ac:dyDescent="0.25">
      <c r="A30" s="48"/>
      <c r="B30" s="1">
        <v>0.875</v>
      </c>
      <c r="C30" s="2" t="s">
        <v>157</v>
      </c>
      <c r="D30" s="28">
        <v>5</v>
      </c>
      <c r="E30" s="1">
        <v>0.875</v>
      </c>
      <c r="F30" s="24" t="s">
        <v>161</v>
      </c>
      <c r="G30" s="28">
        <v>4</v>
      </c>
      <c r="H30" s="1">
        <v>0.875</v>
      </c>
      <c r="I30" s="2" t="s">
        <v>166</v>
      </c>
      <c r="J30" s="28">
        <v>4</v>
      </c>
      <c r="K30" s="1">
        <v>0.875</v>
      </c>
      <c r="L30" s="2" t="s">
        <v>170</v>
      </c>
      <c r="M30" s="28">
        <v>3</v>
      </c>
      <c r="N30" s="1">
        <v>0.94444444444444453</v>
      </c>
      <c r="O30" s="2" t="s">
        <v>176</v>
      </c>
      <c r="P30" s="28">
        <v>3</v>
      </c>
      <c r="Q30" s="1">
        <v>0.8125</v>
      </c>
      <c r="R30" s="2" t="s">
        <v>183</v>
      </c>
      <c r="S30" s="28">
        <v>3</v>
      </c>
      <c r="T30" s="1">
        <v>0.9375</v>
      </c>
      <c r="U30" s="24" t="s">
        <v>191</v>
      </c>
      <c r="V30" s="28">
        <v>2</v>
      </c>
    </row>
    <row r="31" spans="1:22" ht="12.75" customHeight="1" x14ac:dyDescent="0.25">
      <c r="A31" s="48"/>
      <c r="B31" s="1">
        <v>0.90625</v>
      </c>
      <c r="C31" s="2" t="s">
        <v>77</v>
      </c>
      <c r="D31" s="28">
        <v>3</v>
      </c>
      <c r="E31" s="1">
        <v>0.90625</v>
      </c>
      <c r="F31" s="2" t="s">
        <v>162</v>
      </c>
      <c r="G31" s="28">
        <v>2</v>
      </c>
      <c r="H31" s="1">
        <v>0.90625</v>
      </c>
      <c r="I31" s="2" t="s">
        <v>167</v>
      </c>
      <c r="J31" s="28">
        <v>3</v>
      </c>
      <c r="K31" s="1">
        <v>0.90625</v>
      </c>
      <c r="L31" s="2" t="s">
        <v>171</v>
      </c>
      <c r="M31" s="28">
        <v>4</v>
      </c>
      <c r="N31" s="1">
        <v>0.97569444444444453</v>
      </c>
      <c r="O31" s="2" t="s">
        <v>0</v>
      </c>
      <c r="P31" s="28" t="str">
        <f ca="1">IFERROR(INDIRECT("'"&amp;$AA$8&amp;"'!"&amp;CELL("address",P31)),"")</f>
        <v/>
      </c>
      <c r="Q31" s="1">
        <v>0.84375</v>
      </c>
      <c r="R31" s="2" t="s">
        <v>184</v>
      </c>
      <c r="S31" s="28">
        <v>5</v>
      </c>
      <c r="T31" s="1">
        <v>0.95833333333333337</v>
      </c>
      <c r="U31" s="2" t="s">
        <v>192</v>
      </c>
      <c r="V31" s="28">
        <v>2</v>
      </c>
    </row>
    <row r="32" spans="1:22" ht="12.75" customHeight="1" x14ac:dyDescent="0.25">
      <c r="A32" s="48"/>
      <c r="B32" s="1">
        <v>0.9375</v>
      </c>
      <c r="C32" s="2" t="s">
        <v>158</v>
      </c>
      <c r="D32" s="28">
        <v>2</v>
      </c>
      <c r="E32" s="1">
        <v>0.9375</v>
      </c>
      <c r="F32" s="2" t="s">
        <v>163</v>
      </c>
      <c r="G32" s="28">
        <v>2</v>
      </c>
      <c r="H32" s="1">
        <v>0.9375</v>
      </c>
      <c r="I32" s="2" t="s">
        <v>86</v>
      </c>
      <c r="J32" s="28">
        <v>2</v>
      </c>
      <c r="K32" s="1">
        <v>0.9375</v>
      </c>
      <c r="L32" s="2" t="s">
        <v>172</v>
      </c>
      <c r="M32" s="28">
        <v>2</v>
      </c>
      <c r="N32" s="1">
        <v>3.472222222222222E-3</v>
      </c>
      <c r="O32" s="2" t="s">
        <v>177</v>
      </c>
      <c r="P32" s="28">
        <v>1</v>
      </c>
      <c r="Q32" s="1">
        <v>0.93402777777777779</v>
      </c>
      <c r="R32" s="2" t="s">
        <v>185</v>
      </c>
      <c r="S32" s="28">
        <v>3</v>
      </c>
      <c r="T32" s="1">
        <v>0.98958333333333337</v>
      </c>
      <c r="U32" s="2" t="s">
        <v>193</v>
      </c>
      <c r="V32" s="28">
        <v>1</v>
      </c>
    </row>
    <row r="34" spans="1:22" ht="12.75" customHeight="1" x14ac:dyDescent="0.25">
      <c r="B34" s="47">
        <f>+T24+1</f>
        <v>42933</v>
      </c>
      <c r="C34" s="47"/>
      <c r="D34" s="47"/>
      <c r="E34" s="47">
        <f>1+B34</f>
        <v>42934</v>
      </c>
      <c r="F34" s="47"/>
      <c r="G34" s="47"/>
      <c r="H34" s="47">
        <f t="shared" ref="H34" si="13">1+E34</f>
        <v>42935</v>
      </c>
      <c r="I34" s="47"/>
      <c r="J34" s="47"/>
      <c r="K34" s="47">
        <f t="shared" ref="K34" si="14">1+H34</f>
        <v>42936</v>
      </c>
      <c r="L34" s="47"/>
      <c r="M34" s="47"/>
      <c r="N34" s="47">
        <f t="shared" ref="N34" si="15">1+K34</f>
        <v>42937</v>
      </c>
      <c r="O34" s="47"/>
      <c r="P34" s="47"/>
      <c r="Q34" s="47">
        <f t="shared" ref="Q34" si="16">1+N34</f>
        <v>42938</v>
      </c>
      <c r="R34" s="47"/>
      <c r="S34" s="47"/>
      <c r="T34" s="47">
        <f t="shared" ref="T34" si="17">1+Q34</f>
        <v>42939</v>
      </c>
      <c r="U34" s="47"/>
      <c r="V34" s="47"/>
    </row>
    <row r="35" spans="1:22" ht="12.75" customHeight="1" x14ac:dyDescent="0.25">
      <c r="A35" s="48" t="s">
        <v>305</v>
      </c>
      <c r="B35" s="1">
        <v>0.74305555555555547</v>
      </c>
      <c r="C35" s="2" t="s">
        <v>40</v>
      </c>
      <c r="D35" s="28">
        <v>1</v>
      </c>
      <c r="E35" s="1">
        <v>0.74305555555555547</v>
      </c>
      <c r="F35" s="2" t="s">
        <v>40</v>
      </c>
      <c r="G35" s="28">
        <v>1</v>
      </c>
      <c r="H35" s="1">
        <v>0.74305555555555547</v>
      </c>
      <c r="I35" s="2" t="s">
        <v>40</v>
      </c>
      <c r="J35" s="28">
        <v>1</v>
      </c>
      <c r="K35" s="1">
        <v>0.74305555555555547</v>
      </c>
      <c r="L35" s="2" t="s">
        <v>40</v>
      </c>
      <c r="M35" s="28">
        <v>1</v>
      </c>
      <c r="N35" s="1">
        <v>0.72569444444444453</v>
      </c>
      <c r="O35" s="2" t="s">
        <v>212</v>
      </c>
      <c r="P35" s="28">
        <v>1</v>
      </c>
      <c r="Q35" s="1">
        <v>0.70138888888888884</v>
      </c>
      <c r="R35" s="2" t="s">
        <v>217</v>
      </c>
      <c r="S35" s="28">
        <v>1</v>
      </c>
      <c r="T35" s="1">
        <v>0.79513888888888884</v>
      </c>
      <c r="U35" s="2" t="s">
        <v>225</v>
      </c>
      <c r="V35" s="28">
        <v>1</v>
      </c>
    </row>
    <row r="36" spans="1:22" ht="12.75" customHeight="1" x14ac:dyDescent="0.25">
      <c r="A36" s="48"/>
      <c r="B36" s="1">
        <v>0.77083333333333337</v>
      </c>
      <c r="C36" s="2" t="s">
        <v>0</v>
      </c>
      <c r="D36" s="28">
        <v>2</v>
      </c>
      <c r="E36" s="1">
        <v>0.77083333333333337</v>
      </c>
      <c r="F36" s="2" t="s">
        <v>0</v>
      </c>
      <c r="G36" s="28">
        <v>2</v>
      </c>
      <c r="H36" s="1">
        <v>0.77083333333333337</v>
      </c>
      <c r="I36" s="2" t="s">
        <v>0</v>
      </c>
      <c r="J36" s="28">
        <v>2</v>
      </c>
      <c r="K36" s="1">
        <v>0.77083333333333337</v>
      </c>
      <c r="L36" s="2" t="s">
        <v>0</v>
      </c>
      <c r="M36" s="28">
        <v>2</v>
      </c>
      <c r="N36" s="1">
        <v>0.74305555555555547</v>
      </c>
      <c r="O36" s="2" t="s">
        <v>40</v>
      </c>
      <c r="P36" s="28">
        <v>2</v>
      </c>
      <c r="Q36" s="1">
        <v>0.71875</v>
      </c>
      <c r="R36" s="2" t="s">
        <v>218</v>
      </c>
      <c r="S36" s="28">
        <v>1</v>
      </c>
      <c r="T36" s="1">
        <v>0.8125</v>
      </c>
      <c r="U36" s="2" t="s">
        <v>226</v>
      </c>
      <c r="V36" s="28">
        <v>3</v>
      </c>
    </row>
    <row r="37" spans="1:22" ht="12.75" customHeight="1" x14ac:dyDescent="0.25">
      <c r="A37" s="48"/>
      <c r="B37" s="1">
        <v>0.79861111111111116</v>
      </c>
      <c r="C37" s="2" t="s">
        <v>1</v>
      </c>
      <c r="D37" s="28">
        <v>2</v>
      </c>
      <c r="E37" s="1">
        <v>0.79861111111111116</v>
      </c>
      <c r="F37" s="2" t="s">
        <v>1</v>
      </c>
      <c r="G37" s="28">
        <v>2</v>
      </c>
      <c r="H37" s="1">
        <v>0.79861111111111116</v>
      </c>
      <c r="I37" s="2" t="s">
        <v>1</v>
      </c>
      <c r="J37" s="28">
        <v>2</v>
      </c>
      <c r="K37" s="1">
        <v>0.79861111111111116</v>
      </c>
      <c r="L37" s="2" t="s">
        <v>1</v>
      </c>
      <c r="M37" s="28">
        <v>2</v>
      </c>
      <c r="N37" s="1">
        <v>0.77083333333333337</v>
      </c>
      <c r="O37" s="2" t="s">
        <v>0</v>
      </c>
      <c r="P37" s="28">
        <v>2</v>
      </c>
      <c r="Q37" s="1">
        <v>0.73611111111111116</v>
      </c>
      <c r="R37" s="2" t="s">
        <v>219</v>
      </c>
      <c r="S37" s="28">
        <v>1</v>
      </c>
      <c r="T37" s="1">
        <v>0.84375</v>
      </c>
      <c r="U37" s="24" t="s">
        <v>227</v>
      </c>
      <c r="V37" s="28">
        <v>3</v>
      </c>
    </row>
    <row r="38" spans="1:22" ht="12.75" customHeight="1" x14ac:dyDescent="0.25">
      <c r="A38" s="48"/>
      <c r="B38" s="1">
        <v>0.82638888888888884</v>
      </c>
      <c r="C38" s="2" t="s">
        <v>194</v>
      </c>
      <c r="D38" s="28">
        <v>3</v>
      </c>
      <c r="E38" s="1">
        <v>0.82638888888888884</v>
      </c>
      <c r="F38" s="2" t="s">
        <v>198</v>
      </c>
      <c r="G38" s="28">
        <v>2</v>
      </c>
      <c r="H38" s="1">
        <v>0.82638888888888884</v>
      </c>
      <c r="I38" s="2" t="s">
        <v>203</v>
      </c>
      <c r="J38" s="28">
        <v>2</v>
      </c>
      <c r="K38" s="1">
        <v>0.82638888888888884</v>
      </c>
      <c r="L38" s="2" t="s">
        <v>207</v>
      </c>
      <c r="M38" s="28">
        <v>3</v>
      </c>
      <c r="N38" s="1">
        <v>0.79861111111111116</v>
      </c>
      <c r="O38" s="2" t="s">
        <v>213</v>
      </c>
      <c r="P38" s="28">
        <v>4</v>
      </c>
      <c r="Q38" s="1">
        <v>0.75347222222222221</v>
      </c>
      <c r="R38" s="2" t="s">
        <v>220</v>
      </c>
      <c r="S38" s="28">
        <v>2</v>
      </c>
      <c r="T38" s="1">
        <v>0.875</v>
      </c>
      <c r="U38" s="2" t="s">
        <v>228</v>
      </c>
      <c r="V38" s="28">
        <v>4</v>
      </c>
    </row>
    <row r="39" spans="1:22" ht="12.75" customHeight="1" x14ac:dyDescent="0.25">
      <c r="A39" s="48"/>
      <c r="B39" s="1">
        <v>0.84375</v>
      </c>
      <c r="C39" s="2" t="s">
        <v>195</v>
      </c>
      <c r="D39" s="28">
        <v>3</v>
      </c>
      <c r="E39" s="1">
        <v>0.84375</v>
      </c>
      <c r="F39" s="2" t="s">
        <v>199</v>
      </c>
      <c r="G39" s="28">
        <v>3</v>
      </c>
      <c r="H39" s="1">
        <v>0.84375</v>
      </c>
      <c r="I39" s="2" t="s">
        <v>204</v>
      </c>
      <c r="J39" s="28">
        <v>3</v>
      </c>
      <c r="K39" s="1">
        <v>0.84375</v>
      </c>
      <c r="L39" s="2" t="s">
        <v>208</v>
      </c>
      <c r="M39" s="28">
        <v>3</v>
      </c>
      <c r="N39" s="1">
        <v>0.81944444444444453</v>
      </c>
      <c r="O39" s="2" t="s">
        <v>214</v>
      </c>
      <c r="P39" s="28">
        <v>4</v>
      </c>
      <c r="Q39" s="1">
        <v>0.79513888888888884</v>
      </c>
      <c r="R39" s="2" t="s">
        <v>221</v>
      </c>
      <c r="S39" s="28">
        <v>2</v>
      </c>
      <c r="T39" s="1">
        <v>0.90625</v>
      </c>
      <c r="U39" s="2" t="s">
        <v>229</v>
      </c>
      <c r="V39" s="28">
        <v>3</v>
      </c>
    </row>
    <row r="40" spans="1:22" ht="12.75" customHeight="1" x14ac:dyDescent="0.25">
      <c r="A40" s="48"/>
      <c r="B40" s="1">
        <v>0.875</v>
      </c>
      <c r="C40" s="2" t="s">
        <v>196</v>
      </c>
      <c r="D40" s="28">
        <v>5</v>
      </c>
      <c r="E40" s="1">
        <v>0.875</v>
      </c>
      <c r="F40" s="2" t="s">
        <v>200</v>
      </c>
      <c r="G40" s="28">
        <v>4</v>
      </c>
      <c r="H40" s="1">
        <v>0.875</v>
      </c>
      <c r="I40" s="2" t="s">
        <v>205</v>
      </c>
      <c r="J40" s="28">
        <v>4</v>
      </c>
      <c r="K40" s="1">
        <v>0.875</v>
      </c>
      <c r="L40" s="2" t="s">
        <v>209</v>
      </c>
      <c r="M40" s="28">
        <v>3</v>
      </c>
      <c r="N40" s="1">
        <v>0.85069444444444453</v>
      </c>
      <c r="O40" s="2" t="s">
        <v>215</v>
      </c>
      <c r="P40" s="28">
        <v>3</v>
      </c>
      <c r="Q40" s="1">
        <v>0.8125</v>
      </c>
      <c r="R40" s="2" t="s">
        <v>222</v>
      </c>
      <c r="S40" s="28">
        <v>3</v>
      </c>
      <c r="T40" s="1">
        <v>0.9375</v>
      </c>
      <c r="U40" s="2" t="s">
        <v>230</v>
      </c>
      <c r="V40" s="28">
        <v>2</v>
      </c>
    </row>
    <row r="41" spans="1:22" ht="12.75" customHeight="1" x14ac:dyDescent="0.25">
      <c r="A41" s="48"/>
      <c r="B41" s="1">
        <v>0.90625</v>
      </c>
      <c r="C41" s="2" t="s">
        <v>118</v>
      </c>
      <c r="D41" s="28">
        <v>3</v>
      </c>
      <c r="E41" s="1">
        <v>0.90625</v>
      </c>
      <c r="F41" s="2" t="s">
        <v>201</v>
      </c>
      <c r="G41" s="28">
        <v>2</v>
      </c>
      <c r="H41" s="1">
        <v>0.90625</v>
      </c>
      <c r="I41" s="2" t="s">
        <v>206</v>
      </c>
      <c r="J41" s="28">
        <v>3</v>
      </c>
      <c r="K41" s="1">
        <v>0.90625</v>
      </c>
      <c r="L41" s="2" t="s">
        <v>210</v>
      </c>
      <c r="M41" s="28">
        <v>4</v>
      </c>
      <c r="N41" s="1">
        <v>0.91319444444444453</v>
      </c>
      <c r="O41" s="2" t="s">
        <v>216</v>
      </c>
      <c r="P41" s="28" t="str">
        <f ca="1">IFERROR(INDIRECT("'"&amp;$AA$8&amp;"'!"&amp;CELL("address",P41)),"")</f>
        <v/>
      </c>
      <c r="Q41" s="1">
        <v>0.84375</v>
      </c>
      <c r="R41" s="2" t="s">
        <v>223</v>
      </c>
      <c r="S41" s="28">
        <v>4</v>
      </c>
      <c r="T41" s="1">
        <v>0.95833333333333337</v>
      </c>
      <c r="U41" s="2" t="s">
        <v>231</v>
      </c>
      <c r="V41" s="28">
        <v>2</v>
      </c>
    </row>
    <row r="42" spans="1:22" ht="12.75" customHeight="1" x14ac:dyDescent="0.25">
      <c r="A42" s="48"/>
      <c r="B42" s="1">
        <v>0.9375</v>
      </c>
      <c r="C42" s="2" t="s">
        <v>197</v>
      </c>
      <c r="D42" s="28">
        <v>2</v>
      </c>
      <c r="E42" s="1">
        <v>0.9375</v>
      </c>
      <c r="F42" s="2" t="s">
        <v>202</v>
      </c>
      <c r="G42" s="28">
        <v>2</v>
      </c>
      <c r="H42" s="1">
        <v>0.9375</v>
      </c>
      <c r="I42" s="2" t="s">
        <v>86</v>
      </c>
      <c r="J42" s="28">
        <v>2</v>
      </c>
      <c r="K42" s="1">
        <v>0.9375</v>
      </c>
      <c r="L42" s="2" t="s">
        <v>211</v>
      </c>
      <c r="M42" s="28">
        <v>2</v>
      </c>
      <c r="N42" s="1">
        <v>0.94444444444444453</v>
      </c>
      <c r="O42" s="2" t="s">
        <v>0</v>
      </c>
      <c r="P42" s="28">
        <v>1</v>
      </c>
      <c r="Q42" s="1">
        <v>0.92013888888888884</v>
      </c>
      <c r="R42" s="2" t="s">
        <v>224</v>
      </c>
      <c r="S42" s="28">
        <v>3</v>
      </c>
      <c r="T42" s="1">
        <v>0.98958333333333337</v>
      </c>
      <c r="U42" s="2" t="s">
        <v>232</v>
      </c>
      <c r="V42" s="28">
        <v>1</v>
      </c>
    </row>
    <row r="44" spans="1:22" ht="12.75" customHeight="1" x14ac:dyDescent="0.25">
      <c r="B44" s="47">
        <f>+T34+1</f>
        <v>42940</v>
      </c>
      <c r="C44" s="47"/>
      <c r="D44" s="47"/>
      <c r="E44" s="47">
        <f>1+B44</f>
        <v>42941</v>
      </c>
      <c r="F44" s="47"/>
      <c r="G44" s="47"/>
      <c r="H44" s="47">
        <f t="shared" ref="H44" si="18">1+E44</f>
        <v>42942</v>
      </c>
      <c r="I44" s="47"/>
      <c r="J44" s="47"/>
      <c r="K44" s="47">
        <f t="shared" ref="K44" si="19">1+H44</f>
        <v>42943</v>
      </c>
      <c r="L44" s="47"/>
      <c r="M44" s="47"/>
      <c r="N44" s="47">
        <f t="shared" ref="N44" si="20">1+K44</f>
        <v>42944</v>
      </c>
      <c r="O44" s="47"/>
      <c r="P44" s="47"/>
      <c r="Q44" s="47">
        <f t="shared" ref="Q44" si="21">1+N44</f>
        <v>42945</v>
      </c>
      <c r="R44" s="47"/>
      <c r="S44" s="47"/>
      <c r="T44" s="47">
        <f t="shared" ref="T44" si="22">1+Q44</f>
        <v>42946</v>
      </c>
      <c r="U44" s="47"/>
      <c r="V44" s="47"/>
    </row>
    <row r="45" spans="1:22" ht="12.75" customHeight="1" x14ac:dyDescent="0.25">
      <c r="A45" s="48" t="s">
        <v>306</v>
      </c>
      <c r="B45" s="1">
        <v>0.74305555555555547</v>
      </c>
      <c r="C45" s="2" t="s">
        <v>40</v>
      </c>
      <c r="D45" s="28">
        <v>1</v>
      </c>
      <c r="E45" s="1">
        <v>0.74305555555555547</v>
      </c>
      <c r="F45" s="2" t="s">
        <v>40</v>
      </c>
      <c r="G45" s="28">
        <v>1</v>
      </c>
      <c r="H45" s="1">
        <v>0.74305555555555547</v>
      </c>
      <c r="I45" s="2" t="s">
        <v>40</v>
      </c>
      <c r="J45" s="28">
        <v>1</v>
      </c>
      <c r="K45" s="1">
        <v>0.74305555555555547</v>
      </c>
      <c r="L45" s="2" t="s">
        <v>40</v>
      </c>
      <c r="M45" s="28">
        <v>1</v>
      </c>
      <c r="N45" s="25">
        <v>0.74305555555555547</v>
      </c>
      <c r="O45" s="2" t="s">
        <v>40</v>
      </c>
      <c r="P45" s="28">
        <v>1</v>
      </c>
      <c r="Q45" s="1">
        <v>0.70138888888888884</v>
      </c>
      <c r="R45" s="2" t="s">
        <v>254</v>
      </c>
      <c r="S45" s="28">
        <v>1</v>
      </c>
      <c r="T45" s="1">
        <v>0.76041666666666663</v>
      </c>
      <c r="U45" s="2" t="s">
        <v>262</v>
      </c>
      <c r="V45" s="28">
        <v>1</v>
      </c>
    </row>
    <row r="46" spans="1:22" ht="12.75" customHeight="1" x14ac:dyDescent="0.25">
      <c r="A46" s="48"/>
      <c r="B46" s="1">
        <v>0.77083333333333337</v>
      </c>
      <c r="C46" s="2" t="s">
        <v>0</v>
      </c>
      <c r="D46" s="28">
        <v>2</v>
      </c>
      <c r="E46" s="1">
        <v>0.77083333333333337</v>
      </c>
      <c r="F46" s="2" t="s">
        <v>0</v>
      </c>
      <c r="G46" s="28">
        <v>2</v>
      </c>
      <c r="H46" s="1">
        <v>0.77083333333333337</v>
      </c>
      <c r="I46" s="2" t="s">
        <v>0</v>
      </c>
      <c r="J46" s="28">
        <v>2</v>
      </c>
      <c r="K46" s="1">
        <v>0.77083333333333337</v>
      </c>
      <c r="L46" s="2" t="s">
        <v>0</v>
      </c>
      <c r="M46" s="28">
        <v>2</v>
      </c>
      <c r="N46" s="25">
        <v>0.77083333333333337</v>
      </c>
      <c r="O46" s="2" t="s">
        <v>0</v>
      </c>
      <c r="P46" s="28">
        <v>2</v>
      </c>
      <c r="Q46" s="1">
        <v>0.71875</v>
      </c>
      <c r="R46" s="2" t="s">
        <v>255</v>
      </c>
      <c r="S46" s="28">
        <v>1</v>
      </c>
      <c r="T46" s="1">
        <v>0.79513888888888884</v>
      </c>
      <c r="U46" s="2" t="s">
        <v>263</v>
      </c>
      <c r="V46" s="28">
        <v>3</v>
      </c>
    </row>
    <row r="47" spans="1:22" ht="12.75" customHeight="1" x14ac:dyDescent="0.25">
      <c r="A47" s="48"/>
      <c r="B47" s="1">
        <v>0.79861111111111116</v>
      </c>
      <c r="C47" s="2" t="s">
        <v>1</v>
      </c>
      <c r="D47" s="28">
        <v>2</v>
      </c>
      <c r="E47" s="1">
        <v>0.79861111111111116</v>
      </c>
      <c r="F47" s="2" t="s">
        <v>1</v>
      </c>
      <c r="G47" s="28">
        <v>2</v>
      </c>
      <c r="H47" s="1">
        <v>0.79861111111111116</v>
      </c>
      <c r="I47" s="2" t="s">
        <v>1</v>
      </c>
      <c r="J47" s="28">
        <v>2</v>
      </c>
      <c r="K47" s="1">
        <v>0.79861111111111116</v>
      </c>
      <c r="L47" s="2" t="s">
        <v>1</v>
      </c>
      <c r="M47" s="28">
        <v>2</v>
      </c>
      <c r="N47" s="1">
        <v>0.79861111111111116</v>
      </c>
      <c r="O47" s="2" t="s">
        <v>249</v>
      </c>
      <c r="P47" s="28">
        <v>2</v>
      </c>
      <c r="Q47" s="1">
        <v>0.73611111111111116</v>
      </c>
      <c r="R47" s="2" t="s">
        <v>256</v>
      </c>
      <c r="S47" s="28">
        <v>1</v>
      </c>
      <c r="T47" s="1">
        <v>0.8125</v>
      </c>
      <c r="U47" s="2" t="s">
        <v>264</v>
      </c>
      <c r="V47" s="28">
        <v>3</v>
      </c>
    </row>
    <row r="48" spans="1:22" ht="12.75" customHeight="1" x14ac:dyDescent="0.25">
      <c r="A48" s="48"/>
      <c r="B48" s="1">
        <v>0.82638888888888884</v>
      </c>
      <c r="C48" s="2" t="s">
        <v>233</v>
      </c>
      <c r="D48" s="28">
        <v>3</v>
      </c>
      <c r="E48" s="1">
        <v>0.82638888888888884</v>
      </c>
      <c r="F48" s="2" t="s">
        <v>238</v>
      </c>
      <c r="G48" s="28">
        <v>2</v>
      </c>
      <c r="H48" s="1">
        <v>0.82638888888888884</v>
      </c>
      <c r="I48" s="24" t="s">
        <v>243</v>
      </c>
      <c r="J48" s="28">
        <v>2</v>
      </c>
      <c r="K48" s="1">
        <v>0.82638888888888884</v>
      </c>
      <c r="L48" s="2" t="s">
        <v>207</v>
      </c>
      <c r="M48" s="28">
        <v>3</v>
      </c>
      <c r="N48" s="1">
        <v>0.81944444444444453</v>
      </c>
      <c r="O48" s="2" t="s">
        <v>250</v>
      </c>
      <c r="P48" s="28">
        <v>4</v>
      </c>
      <c r="Q48" s="1">
        <v>0.75347222222222221</v>
      </c>
      <c r="R48" s="2" t="s">
        <v>257</v>
      </c>
      <c r="S48" s="28">
        <v>2</v>
      </c>
      <c r="T48" s="1">
        <v>0.84375</v>
      </c>
      <c r="U48" s="2" t="s">
        <v>265</v>
      </c>
      <c r="V48" s="28">
        <v>3</v>
      </c>
    </row>
    <row r="49" spans="1:22" ht="12.75" customHeight="1" x14ac:dyDescent="0.25">
      <c r="A49" s="48"/>
      <c r="B49" s="1">
        <v>0.84375</v>
      </c>
      <c r="C49" s="2" t="s">
        <v>234</v>
      </c>
      <c r="D49" s="28">
        <v>3</v>
      </c>
      <c r="E49" s="1">
        <v>0.84375</v>
      </c>
      <c r="F49" s="2" t="s">
        <v>239</v>
      </c>
      <c r="G49" s="28">
        <v>3</v>
      </c>
      <c r="H49" s="1">
        <v>0.84375</v>
      </c>
      <c r="I49" s="2" t="s">
        <v>244</v>
      </c>
      <c r="J49" s="28">
        <v>3</v>
      </c>
      <c r="K49" s="1">
        <v>0.84375</v>
      </c>
      <c r="L49" s="2" t="s">
        <v>208</v>
      </c>
      <c r="M49" s="28">
        <v>3</v>
      </c>
      <c r="N49" s="1">
        <v>0.85069444444444453</v>
      </c>
      <c r="O49" s="2" t="s">
        <v>251</v>
      </c>
      <c r="P49" s="28">
        <v>4</v>
      </c>
      <c r="Q49" s="1">
        <v>0.79513888888888884</v>
      </c>
      <c r="R49" s="2" t="s">
        <v>258</v>
      </c>
      <c r="S49" s="28">
        <v>2</v>
      </c>
      <c r="T49" s="1">
        <v>0.875</v>
      </c>
      <c r="U49" s="2" t="s">
        <v>266</v>
      </c>
      <c r="V49" s="28">
        <v>4</v>
      </c>
    </row>
    <row r="50" spans="1:22" ht="12.75" customHeight="1" x14ac:dyDescent="0.25">
      <c r="A50" s="48"/>
      <c r="B50" s="1">
        <v>0.875</v>
      </c>
      <c r="C50" s="2" t="s">
        <v>235</v>
      </c>
      <c r="D50" s="28">
        <v>5</v>
      </c>
      <c r="E50" s="1">
        <v>0.875</v>
      </c>
      <c r="F50" s="2" t="s">
        <v>240</v>
      </c>
      <c r="G50" s="28">
        <v>4</v>
      </c>
      <c r="H50" s="1">
        <v>0.875</v>
      </c>
      <c r="I50" s="2" t="s">
        <v>245</v>
      </c>
      <c r="J50" s="28">
        <v>4</v>
      </c>
      <c r="K50" s="1">
        <v>0.875</v>
      </c>
      <c r="L50" s="2" t="s">
        <v>209</v>
      </c>
      <c r="M50" s="28">
        <v>3</v>
      </c>
      <c r="N50" s="1">
        <v>0.94444444444444453</v>
      </c>
      <c r="O50" s="2" t="s">
        <v>252</v>
      </c>
      <c r="P50" s="28">
        <v>3</v>
      </c>
      <c r="Q50" s="1">
        <v>0.8125</v>
      </c>
      <c r="R50" s="2" t="s">
        <v>259</v>
      </c>
      <c r="S50" s="28">
        <v>3</v>
      </c>
      <c r="T50" s="1">
        <v>0.90625</v>
      </c>
      <c r="U50" s="2" t="s">
        <v>267</v>
      </c>
      <c r="V50" s="28">
        <v>3</v>
      </c>
    </row>
    <row r="51" spans="1:22" ht="12.75" customHeight="1" x14ac:dyDescent="0.25">
      <c r="A51" s="48"/>
      <c r="B51" s="1">
        <v>0.90625</v>
      </c>
      <c r="C51" s="2" t="s">
        <v>236</v>
      </c>
      <c r="D51" s="28">
        <v>3</v>
      </c>
      <c r="E51" s="1">
        <v>0.90625</v>
      </c>
      <c r="F51" s="2" t="s">
        <v>241</v>
      </c>
      <c r="G51" s="28">
        <v>2</v>
      </c>
      <c r="H51" s="1">
        <v>0.90625</v>
      </c>
      <c r="I51" s="2" t="s">
        <v>246</v>
      </c>
      <c r="J51" s="28">
        <v>3</v>
      </c>
      <c r="K51" s="1">
        <v>0.90625</v>
      </c>
      <c r="L51" s="2" t="s">
        <v>247</v>
      </c>
      <c r="M51" s="28">
        <v>4</v>
      </c>
      <c r="N51" s="1">
        <v>0.97569444444444453</v>
      </c>
      <c r="O51" s="2" t="s">
        <v>0</v>
      </c>
      <c r="P51" s="28" t="str">
        <f ca="1">IFERROR(INDIRECT("'"&amp;$AA$8&amp;"'!"&amp;CELL("address",P51)),"")</f>
        <v/>
      </c>
      <c r="Q51" s="1">
        <v>0.84375</v>
      </c>
      <c r="R51" s="2" t="s">
        <v>260</v>
      </c>
      <c r="S51" s="28">
        <v>5</v>
      </c>
      <c r="T51" s="1">
        <v>0.9375</v>
      </c>
      <c r="U51" s="2" t="s">
        <v>268</v>
      </c>
      <c r="V51" s="28">
        <v>2</v>
      </c>
    </row>
    <row r="52" spans="1:22" ht="12.75" customHeight="1" x14ac:dyDescent="0.25">
      <c r="A52" s="48"/>
      <c r="B52" s="1">
        <v>0.9375</v>
      </c>
      <c r="C52" s="2" t="s">
        <v>237</v>
      </c>
      <c r="D52" s="28">
        <v>2</v>
      </c>
      <c r="E52" s="1">
        <v>0.9375</v>
      </c>
      <c r="F52" s="2" t="s">
        <v>242</v>
      </c>
      <c r="G52" s="28">
        <v>2</v>
      </c>
      <c r="H52" s="25">
        <v>0.9375</v>
      </c>
      <c r="I52" s="2" t="s">
        <v>86</v>
      </c>
      <c r="J52" s="28">
        <v>2</v>
      </c>
      <c r="K52" s="1">
        <v>0.9375</v>
      </c>
      <c r="L52" s="2" t="s">
        <v>248</v>
      </c>
      <c r="M52" s="28">
        <v>2</v>
      </c>
      <c r="N52" s="1">
        <v>3.472222222222222E-3</v>
      </c>
      <c r="O52" s="2" t="s">
        <v>253</v>
      </c>
      <c r="P52" s="28">
        <v>1</v>
      </c>
      <c r="Q52" s="1">
        <v>0.92013888888888884</v>
      </c>
      <c r="R52" s="2" t="s">
        <v>261</v>
      </c>
      <c r="S52" s="28">
        <v>3</v>
      </c>
      <c r="T52" s="1">
        <v>0.95833333333333337</v>
      </c>
      <c r="U52" s="2" t="s">
        <v>269</v>
      </c>
      <c r="V52" s="28">
        <v>1</v>
      </c>
    </row>
    <row r="54" spans="1:22" ht="12.75" customHeight="1" x14ac:dyDescent="0.25">
      <c r="B54" s="47">
        <f>+T44+1</f>
        <v>42947</v>
      </c>
      <c r="C54" s="47"/>
      <c r="D54" s="47"/>
      <c r="E54" s="47">
        <f>1+B54</f>
        <v>42948</v>
      </c>
      <c r="F54" s="47"/>
      <c r="G54" s="47"/>
      <c r="H54" s="47">
        <f t="shared" ref="H54" si="23">1+E54</f>
        <v>42949</v>
      </c>
      <c r="I54" s="47"/>
      <c r="J54" s="47"/>
      <c r="K54" s="47">
        <f t="shared" ref="K54" si="24">1+H54</f>
        <v>42950</v>
      </c>
      <c r="L54" s="47"/>
      <c r="M54" s="47"/>
      <c r="N54" s="47">
        <f t="shared" ref="N54" si="25">1+K54</f>
        <v>42951</v>
      </c>
      <c r="O54" s="47"/>
      <c r="P54" s="47"/>
      <c r="Q54" s="47">
        <f t="shared" ref="Q54" si="26">1+N54</f>
        <v>42952</v>
      </c>
      <c r="R54" s="47"/>
      <c r="S54" s="47"/>
      <c r="T54" s="47">
        <f t="shared" ref="T54" si="27">1+Q54</f>
        <v>42953</v>
      </c>
      <c r="U54" s="47"/>
      <c r="V54" s="47"/>
    </row>
    <row r="55" spans="1:22" ht="12.75" customHeight="1" x14ac:dyDescent="0.25">
      <c r="A55" s="48" t="s">
        <v>307</v>
      </c>
      <c r="B55" s="1">
        <v>0.74305555555555547</v>
      </c>
      <c r="C55" s="2" t="s">
        <v>40</v>
      </c>
      <c r="D55" s="28">
        <v>1</v>
      </c>
      <c r="E55" s="1">
        <v>0.74305555555555547</v>
      </c>
      <c r="F55" s="2" t="s">
        <v>40</v>
      </c>
      <c r="G55" s="28">
        <v>1</v>
      </c>
      <c r="H55" s="1">
        <v>0.74305555555555547</v>
      </c>
      <c r="I55" s="2" t="s">
        <v>40</v>
      </c>
      <c r="J55" s="28">
        <v>1</v>
      </c>
      <c r="K55" s="1">
        <v>0.74305555555555547</v>
      </c>
      <c r="L55" s="2" t="s">
        <v>40</v>
      </c>
      <c r="M55" s="28">
        <v>1</v>
      </c>
      <c r="N55" s="1">
        <v>0.74305555555555547</v>
      </c>
      <c r="O55" s="2" t="s">
        <v>40</v>
      </c>
      <c r="P55" s="28">
        <v>1</v>
      </c>
      <c r="Q55" s="1">
        <v>0.70138888888888884</v>
      </c>
      <c r="R55" s="2" t="s">
        <v>294</v>
      </c>
      <c r="S55" s="28">
        <v>1</v>
      </c>
      <c r="T55" s="1"/>
      <c r="U55" s="2"/>
      <c r="V55" s="28" t="str">
        <f ca="1">IFERROR(INDIRECT("'"&amp;$AA$8&amp;"'!"&amp;CELL("address",V55)),"")</f>
        <v/>
      </c>
    </row>
    <row r="56" spans="1:22" ht="12.75" customHeight="1" x14ac:dyDescent="0.25">
      <c r="A56" s="48"/>
      <c r="B56" s="1">
        <v>0.77083333333333337</v>
      </c>
      <c r="C56" s="2" t="s">
        <v>0</v>
      </c>
      <c r="D56" s="28">
        <v>2</v>
      </c>
      <c r="E56" s="1">
        <v>0.77083333333333337</v>
      </c>
      <c r="F56" s="2" t="s">
        <v>0</v>
      </c>
      <c r="G56" s="28">
        <v>2</v>
      </c>
      <c r="H56" s="1">
        <v>0.77083333333333337</v>
      </c>
      <c r="I56" s="2" t="s">
        <v>0</v>
      </c>
      <c r="J56" s="28">
        <v>2</v>
      </c>
      <c r="K56" s="1">
        <v>0.77083333333333337</v>
      </c>
      <c r="L56" s="2" t="s">
        <v>0</v>
      </c>
      <c r="M56" s="28">
        <v>2</v>
      </c>
      <c r="N56" s="1">
        <v>0.77083333333333337</v>
      </c>
      <c r="O56" s="2" t="s">
        <v>0</v>
      </c>
      <c r="P56" s="28">
        <v>2</v>
      </c>
      <c r="Q56" s="1">
        <v>0.71875</v>
      </c>
      <c r="R56" s="2" t="s">
        <v>295</v>
      </c>
      <c r="S56" s="28">
        <v>1</v>
      </c>
      <c r="T56" s="1"/>
      <c r="U56" s="2"/>
      <c r="V56" s="28" t="str">
        <f ca="1">IFERROR(INDIRECT("'"&amp;$AA$8&amp;"'!"&amp;CELL("address",V56)),"")</f>
        <v/>
      </c>
    </row>
    <row r="57" spans="1:22" ht="12.75" customHeight="1" x14ac:dyDescent="0.25">
      <c r="A57" s="48"/>
      <c r="B57" s="1">
        <v>0.79861111111111116</v>
      </c>
      <c r="C57" s="2" t="s">
        <v>1</v>
      </c>
      <c r="D57" s="28">
        <v>2</v>
      </c>
      <c r="E57" s="1">
        <v>0.79861111111111116</v>
      </c>
      <c r="F57" s="2" t="s">
        <v>1</v>
      </c>
      <c r="G57" s="28">
        <v>2</v>
      </c>
      <c r="H57" s="1">
        <v>0.79861111111111116</v>
      </c>
      <c r="I57" s="2" t="s">
        <v>1</v>
      </c>
      <c r="J57" s="28">
        <v>2</v>
      </c>
      <c r="K57" s="1">
        <v>0.79861111111111116</v>
      </c>
      <c r="L57" s="2" t="s">
        <v>1</v>
      </c>
      <c r="M57" s="28">
        <v>2</v>
      </c>
      <c r="N57" s="1">
        <v>0.79861111111111116</v>
      </c>
      <c r="O57" s="2" t="s">
        <v>289</v>
      </c>
      <c r="P57" s="28">
        <v>2</v>
      </c>
      <c r="Q57" s="1">
        <v>0.73611111111111116</v>
      </c>
      <c r="R57" s="2" t="s">
        <v>296</v>
      </c>
      <c r="S57" s="28">
        <v>1</v>
      </c>
      <c r="T57" s="1"/>
      <c r="U57" s="2"/>
      <c r="V57" s="28" t="str">
        <f ca="1">IFERROR(INDIRECT("'"&amp;$AA$8&amp;"'!"&amp;CELL("address",V57)),"")</f>
        <v/>
      </c>
    </row>
    <row r="58" spans="1:22" ht="12.75" customHeight="1" x14ac:dyDescent="0.25">
      <c r="A58" s="48"/>
      <c r="B58" s="1">
        <v>0.82638888888888884</v>
      </c>
      <c r="C58" s="2" t="s">
        <v>270</v>
      </c>
      <c r="D58" s="28">
        <v>3</v>
      </c>
      <c r="E58" s="1">
        <v>0.82638888888888884</v>
      </c>
      <c r="F58" s="2" t="s">
        <v>275</v>
      </c>
      <c r="G58" s="28">
        <v>2</v>
      </c>
      <c r="H58" s="1">
        <v>0.82638888888888884</v>
      </c>
      <c r="I58" s="2" t="s">
        <v>280</v>
      </c>
      <c r="J58" s="28">
        <v>2</v>
      </c>
      <c r="K58" s="1">
        <v>0.82638888888888884</v>
      </c>
      <c r="L58" s="2" t="s">
        <v>284</v>
      </c>
      <c r="M58" s="28">
        <v>3</v>
      </c>
      <c r="N58" s="1">
        <v>0.81944444444444453</v>
      </c>
      <c r="O58" s="2" t="s">
        <v>290</v>
      </c>
      <c r="P58" s="28">
        <v>4</v>
      </c>
      <c r="Q58" s="1">
        <v>0.75347222222222221</v>
      </c>
      <c r="R58" s="2" t="s">
        <v>297</v>
      </c>
      <c r="S58" s="28">
        <v>2</v>
      </c>
      <c r="T58" s="1"/>
      <c r="U58" s="2"/>
      <c r="V58" s="28" t="str">
        <f ca="1">IFERROR(INDIRECT("'"&amp;$AA$8&amp;"'!"&amp;CELL("address",V58)),"")</f>
        <v/>
      </c>
    </row>
    <row r="59" spans="1:22" ht="12.75" customHeight="1" x14ac:dyDescent="0.25">
      <c r="A59" s="48"/>
      <c r="B59" s="1">
        <v>0.84375</v>
      </c>
      <c r="C59" s="2" t="s">
        <v>271</v>
      </c>
      <c r="D59" s="28">
        <v>3</v>
      </c>
      <c r="E59" s="1">
        <v>0.84375</v>
      </c>
      <c r="F59" s="2" t="s">
        <v>276</v>
      </c>
      <c r="G59" s="28">
        <v>3</v>
      </c>
      <c r="H59" s="1">
        <v>0.84375</v>
      </c>
      <c r="I59" s="2" t="s">
        <v>281</v>
      </c>
      <c r="J59" s="28">
        <v>3</v>
      </c>
      <c r="K59" s="1">
        <v>0.84375</v>
      </c>
      <c r="L59" s="2" t="s">
        <v>285</v>
      </c>
      <c r="M59" s="28">
        <v>3</v>
      </c>
      <c r="N59" s="1">
        <v>0.85069444444444453</v>
      </c>
      <c r="O59" s="2" t="s">
        <v>291</v>
      </c>
      <c r="P59" s="28">
        <v>4</v>
      </c>
      <c r="Q59" s="1">
        <v>0.79513888888888884</v>
      </c>
      <c r="R59" s="2" t="s">
        <v>298</v>
      </c>
      <c r="S59" s="28">
        <v>2</v>
      </c>
      <c r="T59" s="1"/>
      <c r="U59" s="2"/>
      <c r="V59" s="28" t="str">
        <f ca="1">IFERROR(INDIRECT("'"&amp;$AA$8&amp;"'!"&amp;CELL("address",V59)),"")</f>
        <v/>
      </c>
    </row>
    <row r="60" spans="1:22" ht="12.75" customHeight="1" x14ac:dyDescent="0.25">
      <c r="A60" s="48"/>
      <c r="B60" s="1">
        <v>0.875</v>
      </c>
      <c r="C60" s="2" t="s">
        <v>272</v>
      </c>
      <c r="D60" s="28">
        <v>5</v>
      </c>
      <c r="E60" s="1">
        <v>0.875</v>
      </c>
      <c r="F60" s="2" t="s">
        <v>277</v>
      </c>
      <c r="G60" s="28">
        <v>4</v>
      </c>
      <c r="H60" s="1">
        <v>0.875</v>
      </c>
      <c r="I60" s="2" t="s">
        <v>282</v>
      </c>
      <c r="J60" s="28">
        <v>4</v>
      </c>
      <c r="K60" s="1">
        <v>0.875</v>
      </c>
      <c r="L60" s="2" t="s">
        <v>286</v>
      </c>
      <c r="M60" s="28">
        <v>3</v>
      </c>
      <c r="N60" s="1">
        <v>0.94444444444444453</v>
      </c>
      <c r="O60" s="2" t="s">
        <v>292</v>
      </c>
      <c r="P60" s="28">
        <v>3</v>
      </c>
      <c r="Q60" s="1">
        <v>0.8125</v>
      </c>
      <c r="R60" s="2" t="s">
        <v>299</v>
      </c>
      <c r="S60" s="28">
        <v>3</v>
      </c>
      <c r="T60" s="1"/>
      <c r="U60" s="2"/>
      <c r="V60" s="28" t="str">
        <f ca="1">IFERROR(INDIRECT("'"&amp;$AA$8&amp;"'!"&amp;CELL("address",V60)),"")</f>
        <v/>
      </c>
    </row>
    <row r="61" spans="1:22" ht="12.75" customHeight="1" x14ac:dyDescent="0.25">
      <c r="A61" s="48"/>
      <c r="B61" s="1">
        <v>0.90625</v>
      </c>
      <c r="C61" s="2" t="s">
        <v>273</v>
      </c>
      <c r="D61" s="28">
        <v>3</v>
      </c>
      <c r="E61" s="1">
        <v>0.90625</v>
      </c>
      <c r="F61" s="2" t="s">
        <v>278</v>
      </c>
      <c r="G61" s="28">
        <v>2</v>
      </c>
      <c r="H61" s="1">
        <v>0.90625</v>
      </c>
      <c r="I61" s="2" t="s">
        <v>283</v>
      </c>
      <c r="J61" s="28">
        <v>3</v>
      </c>
      <c r="K61" s="1">
        <v>0.90625</v>
      </c>
      <c r="L61" s="24" t="s">
        <v>287</v>
      </c>
      <c r="M61" s="28">
        <v>4</v>
      </c>
      <c r="N61" s="1">
        <v>0.97569444444444453</v>
      </c>
      <c r="O61" s="2" t="s">
        <v>0</v>
      </c>
      <c r="P61" s="28" t="str">
        <f ca="1">IFERROR(INDIRECT("'"&amp;$AA$8&amp;"'!"&amp;CELL("address",P61)),"")</f>
        <v/>
      </c>
      <c r="Q61" s="1">
        <v>0.84375</v>
      </c>
      <c r="R61" s="2" t="s">
        <v>300</v>
      </c>
      <c r="S61" s="28">
        <v>5</v>
      </c>
      <c r="T61" s="1"/>
      <c r="U61" s="2"/>
      <c r="V61" s="28" t="str">
        <f ca="1">IFERROR(INDIRECT("'"&amp;$AA$8&amp;"'!"&amp;CELL("address",V61)),"")</f>
        <v/>
      </c>
    </row>
    <row r="62" spans="1:22" ht="12.75" customHeight="1" x14ac:dyDescent="0.25">
      <c r="A62" s="48"/>
      <c r="B62" s="1">
        <v>0.9375</v>
      </c>
      <c r="C62" s="2" t="s">
        <v>274</v>
      </c>
      <c r="D62" s="28">
        <v>2</v>
      </c>
      <c r="E62" s="1">
        <v>0.9375</v>
      </c>
      <c r="F62" s="2" t="s">
        <v>279</v>
      </c>
      <c r="G62" s="28">
        <v>2</v>
      </c>
      <c r="H62" s="25">
        <v>0.9375</v>
      </c>
      <c r="I62" s="2" t="s">
        <v>86</v>
      </c>
      <c r="J62" s="28">
        <v>2</v>
      </c>
      <c r="K62" s="1">
        <v>0.9375</v>
      </c>
      <c r="L62" s="2" t="s">
        <v>288</v>
      </c>
      <c r="M62" s="28">
        <v>2</v>
      </c>
      <c r="N62" s="1">
        <v>3.472222222222222E-3</v>
      </c>
      <c r="O62" s="2" t="s">
        <v>293</v>
      </c>
      <c r="P62" s="28">
        <v>1</v>
      </c>
      <c r="Q62" s="1">
        <v>0.90625</v>
      </c>
      <c r="R62" s="2" t="s">
        <v>301</v>
      </c>
      <c r="S62" s="28">
        <v>3</v>
      </c>
      <c r="T62" s="1"/>
      <c r="U62" s="2"/>
      <c r="V62" s="28" t="str">
        <f ca="1">IFERROR(INDIRECT("'"&amp;$AA$8&amp;"'!"&amp;CELL("address",V62)),"")</f>
        <v/>
      </c>
    </row>
  </sheetData>
  <mergeCells count="48">
    <mergeCell ref="Q54:S54"/>
    <mergeCell ref="T54:V54"/>
    <mergeCell ref="A55:A62"/>
    <mergeCell ref="B54:D54"/>
    <mergeCell ref="E54:G54"/>
    <mergeCell ref="H54:J54"/>
    <mergeCell ref="K54:M54"/>
    <mergeCell ref="N54:P54"/>
    <mergeCell ref="Q44:S44"/>
    <mergeCell ref="T44:V44"/>
    <mergeCell ref="A45:A52"/>
    <mergeCell ref="A35:A42"/>
    <mergeCell ref="B44:D44"/>
    <mergeCell ref="E44:G44"/>
    <mergeCell ref="H44:J44"/>
    <mergeCell ref="K44:M44"/>
    <mergeCell ref="N44:P44"/>
    <mergeCell ref="Q24:S24"/>
    <mergeCell ref="T24:V24"/>
    <mergeCell ref="A25:A32"/>
    <mergeCell ref="B34:D34"/>
    <mergeCell ref="E34:G34"/>
    <mergeCell ref="H34:J34"/>
    <mergeCell ref="K34:M34"/>
    <mergeCell ref="N34:P34"/>
    <mergeCell ref="Q34:S34"/>
    <mergeCell ref="T34:V34"/>
    <mergeCell ref="N24:P24"/>
    <mergeCell ref="A15:A22"/>
    <mergeCell ref="B24:D24"/>
    <mergeCell ref="E24:G24"/>
    <mergeCell ref="H24:J24"/>
    <mergeCell ref="K24:M24"/>
    <mergeCell ref="T4:V4"/>
    <mergeCell ref="A5:A12"/>
    <mergeCell ref="B14:D14"/>
    <mergeCell ref="E14:G14"/>
    <mergeCell ref="H14:J14"/>
    <mergeCell ref="K14:M14"/>
    <mergeCell ref="N14:P14"/>
    <mergeCell ref="Q14:S14"/>
    <mergeCell ref="T14:V14"/>
    <mergeCell ref="B4:D4"/>
    <mergeCell ref="E4:G4"/>
    <mergeCell ref="H4:J4"/>
    <mergeCell ref="K4:M4"/>
    <mergeCell ref="N4:P4"/>
    <mergeCell ref="Q4:S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62"/>
  <sheetViews>
    <sheetView showGridLines="0" topLeftCell="A25" zoomScaleNormal="100" workbookViewId="0">
      <selection activeCell="V51" sqref="V51"/>
    </sheetView>
  </sheetViews>
  <sheetFormatPr defaultRowHeight="12.75" customHeight="1" x14ac:dyDescent="0.25"/>
  <cols>
    <col min="1" max="1" width="4.5703125" customWidth="1"/>
    <col min="2" max="2" width="4.85546875" bestFit="1" customWidth="1"/>
    <col min="3" max="3" width="14.5703125" customWidth="1"/>
    <col min="4" max="4" width="3.140625" style="13" customWidth="1"/>
    <col min="5" max="5" width="4.85546875" bestFit="1" customWidth="1"/>
    <col min="6" max="6" width="13.7109375" customWidth="1"/>
    <col min="7" max="7" width="2.28515625" style="13" customWidth="1"/>
    <col min="8" max="8" width="4.85546875" bestFit="1" customWidth="1"/>
    <col min="9" max="9" width="14.7109375" customWidth="1"/>
    <col min="10" max="10" width="2.85546875" style="13" customWidth="1"/>
    <col min="11" max="11" width="4.85546875" bestFit="1" customWidth="1"/>
    <col min="12" max="12" width="17.85546875" customWidth="1"/>
    <col min="13" max="13" width="2.42578125" style="13" customWidth="1"/>
    <col min="14" max="14" width="4.85546875" bestFit="1" customWidth="1"/>
    <col min="15" max="15" width="15.42578125" customWidth="1"/>
    <col min="16" max="16" width="3" style="13" bestFit="1" customWidth="1"/>
    <col min="17" max="17" width="4.85546875" bestFit="1" customWidth="1"/>
    <col min="18" max="18" width="13.42578125" customWidth="1"/>
    <col min="19" max="19" width="2.140625" style="13" customWidth="1"/>
    <col min="20" max="20" width="4.85546875" bestFit="1" customWidth="1"/>
    <col min="21" max="21" width="16" customWidth="1"/>
    <col min="22" max="22" width="2.28515625" style="13" customWidth="1"/>
  </cols>
  <sheetData>
    <row r="1" spans="1:22" ht="18.75" x14ac:dyDescent="0.3">
      <c r="B1" s="14" t="s">
        <v>3</v>
      </c>
      <c r="C1" s="13"/>
      <c r="D1"/>
      <c r="F1" s="13"/>
      <c r="G1"/>
      <c r="I1" s="13"/>
      <c r="J1"/>
      <c r="L1" s="13"/>
      <c r="M1"/>
      <c r="O1" s="13"/>
      <c r="P1"/>
      <c r="R1" s="13"/>
      <c r="S1"/>
      <c r="U1" s="13"/>
      <c r="V1"/>
    </row>
    <row r="2" spans="1:22" ht="12.75" customHeight="1" x14ac:dyDescent="0.25">
      <c r="C2" s="13"/>
      <c r="D2"/>
      <c r="F2" s="13"/>
      <c r="G2"/>
      <c r="I2" s="13"/>
      <c r="J2"/>
      <c r="L2" s="13"/>
      <c r="M2"/>
      <c r="O2" s="13"/>
      <c r="P2"/>
      <c r="R2" s="13"/>
      <c r="S2"/>
      <c r="U2" s="13"/>
      <c r="V2"/>
    </row>
    <row r="3" spans="1:22" ht="13.5" customHeight="1" x14ac:dyDescent="0.25">
      <c r="A3" s="3" t="s">
        <v>8</v>
      </c>
      <c r="C3" s="13"/>
      <c r="D3"/>
      <c r="F3" s="13"/>
      <c r="G3"/>
      <c r="I3" s="13"/>
      <c r="J3"/>
      <c r="L3" s="13"/>
      <c r="M3"/>
      <c r="O3" s="13"/>
      <c r="P3"/>
      <c r="R3" s="13"/>
      <c r="S3"/>
      <c r="U3" s="13"/>
      <c r="V3"/>
    </row>
    <row r="4" spans="1:22" ht="12.75" customHeight="1" x14ac:dyDescent="0.25">
      <c r="B4" s="47">
        <v>42912</v>
      </c>
      <c r="C4" s="47"/>
      <c r="D4" s="47"/>
      <c r="E4" s="47">
        <f>1+B4</f>
        <v>42913</v>
      </c>
      <c r="F4" s="47"/>
      <c r="G4" s="47"/>
      <c r="H4" s="47">
        <f>1+E4</f>
        <v>42914</v>
      </c>
      <c r="I4" s="47"/>
      <c r="J4" s="47"/>
      <c r="K4" s="47">
        <f>1+H4</f>
        <v>42915</v>
      </c>
      <c r="L4" s="47"/>
      <c r="M4" s="47"/>
      <c r="N4" s="47">
        <f t="shared" ref="N4" si="0">1+K4</f>
        <v>42916</v>
      </c>
      <c r="O4" s="47"/>
      <c r="P4" s="47"/>
      <c r="Q4" s="47">
        <f t="shared" ref="Q4" si="1">1+N4</f>
        <v>42917</v>
      </c>
      <c r="R4" s="47"/>
      <c r="S4" s="47"/>
      <c r="T4" s="47">
        <f t="shared" ref="T4" si="2">1+Q4</f>
        <v>42918</v>
      </c>
      <c r="U4" s="47"/>
      <c r="V4" s="47"/>
    </row>
    <row r="5" spans="1:22" ht="12.75" customHeight="1" x14ac:dyDescent="0.25">
      <c r="A5" s="48" t="s">
        <v>302</v>
      </c>
      <c r="B5" s="1">
        <v>0.74305555555555547</v>
      </c>
      <c r="C5" s="2" t="s">
        <v>40</v>
      </c>
      <c r="D5" s="28">
        <v>2</v>
      </c>
      <c r="E5" s="1">
        <v>0.74305555555555547</v>
      </c>
      <c r="F5" s="2" t="s">
        <v>40</v>
      </c>
      <c r="G5" s="28">
        <v>2</v>
      </c>
      <c r="H5" s="1">
        <v>0.74305555555555547</v>
      </c>
      <c r="I5" s="2" t="s">
        <v>40</v>
      </c>
      <c r="J5" s="28">
        <v>2</v>
      </c>
      <c r="K5" s="1">
        <v>0.74305555555555547</v>
      </c>
      <c r="L5" s="2" t="s">
        <v>40</v>
      </c>
      <c r="M5" s="28">
        <v>2</v>
      </c>
      <c r="N5" s="1">
        <v>0.74305555555555547</v>
      </c>
      <c r="O5" s="2" t="s">
        <v>40</v>
      </c>
      <c r="P5" s="28">
        <v>2</v>
      </c>
      <c r="Q5" s="1">
        <v>0.70833333333333337</v>
      </c>
      <c r="R5" s="2" t="s">
        <v>96</v>
      </c>
      <c r="S5" s="28">
        <v>1</v>
      </c>
      <c r="T5" s="1">
        <v>0.79513888888888884</v>
      </c>
      <c r="U5" s="2" t="s">
        <v>102</v>
      </c>
      <c r="V5" s="28">
        <v>1</v>
      </c>
    </row>
    <row r="6" spans="1:22" ht="12.75" customHeight="1" x14ac:dyDescent="0.25">
      <c r="A6" s="48"/>
      <c r="B6" s="1">
        <v>0.77083333333333337</v>
      </c>
      <c r="C6" s="2" t="s">
        <v>0</v>
      </c>
      <c r="D6" s="28">
        <v>2</v>
      </c>
      <c r="E6" s="1">
        <v>0.77083333333333337</v>
      </c>
      <c r="F6" s="2" t="s">
        <v>0</v>
      </c>
      <c r="G6" s="28">
        <v>2</v>
      </c>
      <c r="H6" s="1">
        <v>0.77083333333333337</v>
      </c>
      <c r="I6" s="2" t="s">
        <v>0</v>
      </c>
      <c r="J6" s="28">
        <v>2</v>
      </c>
      <c r="K6" s="1">
        <v>0.77083333333333337</v>
      </c>
      <c r="L6" s="2" t="s">
        <v>0</v>
      </c>
      <c r="M6" s="28">
        <v>2</v>
      </c>
      <c r="N6" s="1">
        <v>0.77083333333333337</v>
      </c>
      <c r="O6" s="2" t="s">
        <v>0</v>
      </c>
      <c r="P6" s="28">
        <v>2</v>
      </c>
      <c r="Q6" s="1">
        <v>0.72569444444444453</v>
      </c>
      <c r="R6" s="2" t="s">
        <v>97</v>
      </c>
      <c r="S6" s="28">
        <v>1</v>
      </c>
      <c r="T6" s="1">
        <v>0.8125</v>
      </c>
      <c r="U6" s="2" t="s">
        <v>103</v>
      </c>
      <c r="V6" s="28">
        <v>3</v>
      </c>
    </row>
    <row r="7" spans="1:22" ht="12.75" customHeight="1" x14ac:dyDescent="0.25">
      <c r="A7" s="48"/>
      <c r="B7" s="1">
        <v>0.79861111111111116</v>
      </c>
      <c r="C7" s="2" t="s">
        <v>1</v>
      </c>
      <c r="D7" s="28">
        <v>2</v>
      </c>
      <c r="E7" s="1">
        <v>0.79861111111111116</v>
      </c>
      <c r="F7" s="2" t="s">
        <v>1</v>
      </c>
      <c r="G7" s="28">
        <v>2</v>
      </c>
      <c r="H7" s="1">
        <v>0.79861111111111116</v>
      </c>
      <c r="I7" s="2" t="s">
        <v>1</v>
      </c>
      <c r="J7" s="28">
        <v>2</v>
      </c>
      <c r="K7" s="1">
        <v>0.79861111111111116</v>
      </c>
      <c r="L7" s="2" t="s">
        <v>1</v>
      </c>
      <c r="M7" s="28">
        <v>2</v>
      </c>
      <c r="N7" s="1">
        <v>0.79861111111111116</v>
      </c>
      <c r="O7" s="2" t="s">
        <v>91</v>
      </c>
      <c r="P7" s="28">
        <v>2</v>
      </c>
      <c r="Q7" s="1">
        <v>0.74305555555555547</v>
      </c>
      <c r="R7" s="2" t="s">
        <v>98</v>
      </c>
      <c r="S7" s="28">
        <v>2</v>
      </c>
      <c r="T7" s="1">
        <v>0.84375</v>
      </c>
      <c r="U7" s="2" t="s">
        <v>104</v>
      </c>
      <c r="V7" s="28">
        <v>4</v>
      </c>
    </row>
    <row r="8" spans="1:22" ht="12.75" customHeight="1" x14ac:dyDescent="0.25">
      <c r="A8" s="48"/>
      <c r="B8" s="1">
        <v>0.82638888888888884</v>
      </c>
      <c r="C8" s="2" t="s">
        <v>74</v>
      </c>
      <c r="D8" s="28">
        <v>4</v>
      </c>
      <c r="E8" s="1">
        <v>0.82638888888888884</v>
      </c>
      <c r="F8" s="24" t="s">
        <v>79</v>
      </c>
      <c r="G8" s="28">
        <v>2</v>
      </c>
      <c r="H8" s="1">
        <v>0.82638888888888884</v>
      </c>
      <c r="I8" s="2" t="s">
        <v>82</v>
      </c>
      <c r="J8" s="28">
        <v>3</v>
      </c>
      <c r="K8" s="1">
        <v>0.82638888888888884</v>
      </c>
      <c r="L8" s="24" t="s">
        <v>87</v>
      </c>
      <c r="M8" s="28">
        <v>3</v>
      </c>
      <c r="N8" s="1">
        <v>0.81944444444444453</v>
      </c>
      <c r="O8" s="2" t="s">
        <v>92</v>
      </c>
      <c r="P8" s="28">
        <v>6</v>
      </c>
      <c r="Q8" s="1">
        <v>0.79513888888888884</v>
      </c>
      <c r="R8" s="2" t="s">
        <v>99</v>
      </c>
      <c r="S8" s="28">
        <v>2</v>
      </c>
      <c r="T8" s="1">
        <v>0.875</v>
      </c>
      <c r="U8" s="2" t="s">
        <v>105</v>
      </c>
      <c r="V8" s="28">
        <v>4</v>
      </c>
    </row>
    <row r="9" spans="1:22" ht="12.75" customHeight="1" x14ac:dyDescent="0.25">
      <c r="A9" s="48"/>
      <c r="B9" s="1">
        <v>0.84375</v>
      </c>
      <c r="C9" s="24" t="s">
        <v>75</v>
      </c>
      <c r="D9" s="28">
        <v>5</v>
      </c>
      <c r="E9" s="1">
        <v>0.84375</v>
      </c>
      <c r="F9" s="2" t="s">
        <v>80</v>
      </c>
      <c r="G9" s="28">
        <v>4</v>
      </c>
      <c r="H9" s="1">
        <v>0.84375</v>
      </c>
      <c r="I9" s="2" t="s">
        <v>83</v>
      </c>
      <c r="J9" s="28">
        <v>5</v>
      </c>
      <c r="K9" s="1">
        <v>0.84375</v>
      </c>
      <c r="L9" s="2" t="s">
        <v>88</v>
      </c>
      <c r="M9" s="28">
        <v>3</v>
      </c>
      <c r="N9" s="1">
        <v>0.86111111111111116</v>
      </c>
      <c r="O9" s="2" t="s">
        <v>93</v>
      </c>
      <c r="P9" s="28">
        <v>6</v>
      </c>
      <c r="Q9" s="1">
        <v>0.8125</v>
      </c>
      <c r="R9" s="2" t="s">
        <v>100</v>
      </c>
      <c r="S9" s="28">
        <v>3</v>
      </c>
      <c r="T9" s="1">
        <v>0.90625</v>
      </c>
      <c r="U9" s="2" t="s">
        <v>106</v>
      </c>
      <c r="V9" s="28">
        <v>3</v>
      </c>
    </row>
    <row r="10" spans="1:22" ht="12.75" customHeight="1" x14ac:dyDescent="0.25">
      <c r="A10" s="48"/>
      <c r="B10" s="1">
        <v>0.875</v>
      </c>
      <c r="C10" s="2" t="s">
        <v>76</v>
      </c>
      <c r="D10" s="28">
        <v>8</v>
      </c>
      <c r="E10" s="1">
        <v>0.875</v>
      </c>
      <c r="F10" s="2" t="s">
        <v>109</v>
      </c>
      <c r="G10" s="28">
        <v>6</v>
      </c>
      <c r="H10" s="1">
        <v>0.875</v>
      </c>
      <c r="I10" s="2" t="s">
        <v>84</v>
      </c>
      <c r="J10" s="28">
        <v>4</v>
      </c>
      <c r="K10" s="1">
        <v>0.875</v>
      </c>
      <c r="L10" s="2" t="s">
        <v>89</v>
      </c>
      <c r="M10" s="28">
        <v>4</v>
      </c>
      <c r="N10" s="1">
        <v>0.92361111111111116</v>
      </c>
      <c r="O10" s="2" t="s">
        <v>94</v>
      </c>
      <c r="P10" s="28">
        <v>3</v>
      </c>
      <c r="Q10" s="1">
        <v>0.84375</v>
      </c>
      <c r="R10" s="2" t="s">
        <v>101</v>
      </c>
      <c r="S10" s="28">
        <v>8</v>
      </c>
      <c r="T10" s="1">
        <v>0.9375</v>
      </c>
      <c r="U10" s="2" t="s">
        <v>107</v>
      </c>
      <c r="V10" s="28">
        <v>2</v>
      </c>
    </row>
    <row r="11" spans="1:22" ht="12.75" customHeight="1" x14ac:dyDescent="0.25">
      <c r="A11" s="48"/>
      <c r="B11" s="1">
        <v>0.90625</v>
      </c>
      <c r="C11" s="2" t="s">
        <v>77</v>
      </c>
      <c r="D11" s="28">
        <v>5</v>
      </c>
      <c r="E11" s="1">
        <v>0.90625</v>
      </c>
      <c r="F11" s="2" t="s">
        <v>110</v>
      </c>
      <c r="G11" s="28">
        <v>3</v>
      </c>
      <c r="H11" s="1">
        <v>0.90625</v>
      </c>
      <c r="I11" s="2" t="s">
        <v>85</v>
      </c>
      <c r="J11" s="28">
        <v>4</v>
      </c>
      <c r="K11" s="1">
        <v>0.90625</v>
      </c>
      <c r="L11" s="2" t="s">
        <v>111</v>
      </c>
      <c r="M11" s="28">
        <v>4</v>
      </c>
      <c r="N11" s="1">
        <v>0.95486111111111116</v>
      </c>
      <c r="O11" s="2" t="s">
        <v>0</v>
      </c>
      <c r="P11" s="28" t="str">
        <f ca="1">IFERROR(INDIRECT("'"&amp;$AA$8&amp;"'!"&amp;CELL("address",P11)),"")</f>
        <v/>
      </c>
      <c r="Q11" s="1">
        <v>0.92708333333333337</v>
      </c>
      <c r="R11" s="2" t="s">
        <v>112</v>
      </c>
      <c r="S11" s="28">
        <v>5</v>
      </c>
      <c r="T11" s="1">
        <v>0.95833333333333337</v>
      </c>
      <c r="U11" s="2" t="s">
        <v>108</v>
      </c>
      <c r="V11" s="28">
        <v>2</v>
      </c>
    </row>
    <row r="12" spans="1:22" ht="12.75" customHeight="1" x14ac:dyDescent="0.25">
      <c r="A12" s="48"/>
      <c r="B12" s="1">
        <v>0.9375</v>
      </c>
      <c r="C12" s="2" t="s">
        <v>78</v>
      </c>
      <c r="D12" s="28">
        <v>2</v>
      </c>
      <c r="E12" s="1">
        <v>0.9375</v>
      </c>
      <c r="F12" s="2" t="s">
        <v>81</v>
      </c>
      <c r="G12" s="28">
        <v>2</v>
      </c>
      <c r="H12" s="25">
        <v>0.9375</v>
      </c>
      <c r="I12" s="2" t="s">
        <v>86</v>
      </c>
      <c r="J12" s="28">
        <v>2</v>
      </c>
      <c r="K12" s="1">
        <v>0.9375</v>
      </c>
      <c r="L12" s="2" t="s">
        <v>90</v>
      </c>
      <c r="M12" s="28">
        <v>2</v>
      </c>
      <c r="N12" s="1">
        <v>0.98263888888888884</v>
      </c>
      <c r="O12" s="2" t="s">
        <v>95</v>
      </c>
      <c r="P12" s="28">
        <v>1</v>
      </c>
      <c r="Q12" s="1">
        <v>1.3888888888888888E-2</v>
      </c>
      <c r="R12" s="2" t="s">
        <v>113</v>
      </c>
      <c r="S12" s="28">
        <v>1</v>
      </c>
      <c r="T12" s="1">
        <v>0.98958333333333337</v>
      </c>
      <c r="U12" s="2" t="s">
        <v>114</v>
      </c>
      <c r="V12" s="28">
        <v>1</v>
      </c>
    </row>
    <row r="14" spans="1:22" ht="12.75" customHeight="1" x14ac:dyDescent="0.25">
      <c r="B14" s="47">
        <f>+T4+1</f>
        <v>42919</v>
      </c>
      <c r="C14" s="47"/>
      <c r="D14" s="47"/>
      <c r="E14" s="47">
        <f>1+B14</f>
        <v>42920</v>
      </c>
      <c r="F14" s="47"/>
      <c r="G14" s="47"/>
      <c r="H14" s="47">
        <f t="shared" ref="H14" si="3">1+E14</f>
        <v>42921</v>
      </c>
      <c r="I14" s="47"/>
      <c r="J14" s="47"/>
      <c r="K14" s="47">
        <f t="shared" ref="K14" si="4">1+H14</f>
        <v>42922</v>
      </c>
      <c r="L14" s="47"/>
      <c r="M14" s="47"/>
      <c r="N14" s="47">
        <f t="shared" ref="N14" si="5">1+K14</f>
        <v>42923</v>
      </c>
      <c r="O14" s="47"/>
      <c r="P14" s="47"/>
      <c r="Q14" s="47">
        <f t="shared" ref="Q14" si="6">1+N14</f>
        <v>42924</v>
      </c>
      <c r="R14" s="47"/>
      <c r="S14" s="47"/>
      <c r="T14" s="47">
        <f t="shared" ref="T14" si="7">1+Q14</f>
        <v>42925</v>
      </c>
      <c r="U14" s="47"/>
      <c r="V14" s="47"/>
    </row>
    <row r="15" spans="1:22" ht="12.75" customHeight="1" x14ac:dyDescent="0.25">
      <c r="A15" s="48" t="s">
        <v>303</v>
      </c>
      <c r="B15" s="1">
        <v>0.74305555555555547</v>
      </c>
      <c r="C15" s="2" t="s">
        <v>40</v>
      </c>
      <c r="D15" s="28">
        <v>2</v>
      </c>
      <c r="E15" s="1">
        <v>0.74305555555555547</v>
      </c>
      <c r="F15" s="2" t="s">
        <v>40</v>
      </c>
      <c r="G15" s="28">
        <v>2</v>
      </c>
      <c r="H15" s="1">
        <v>0.74305555555555547</v>
      </c>
      <c r="I15" s="2" t="s">
        <v>40</v>
      </c>
      <c r="J15" s="28">
        <v>2</v>
      </c>
      <c r="K15" s="1">
        <v>0.74305555555555547</v>
      </c>
      <c r="L15" s="2" t="s">
        <v>40</v>
      </c>
      <c r="M15" s="28">
        <v>2</v>
      </c>
      <c r="N15" s="1">
        <v>0.74305555555555547</v>
      </c>
      <c r="O15" s="2" t="s">
        <v>40</v>
      </c>
      <c r="P15" s="28">
        <v>2</v>
      </c>
      <c r="Q15" s="1">
        <v>0.71875</v>
      </c>
      <c r="R15" s="2" t="s">
        <v>139</v>
      </c>
      <c r="S15" s="28">
        <v>1</v>
      </c>
      <c r="T15" s="1">
        <v>0.79513888888888884</v>
      </c>
      <c r="U15" s="2" t="s">
        <v>147</v>
      </c>
      <c r="V15" s="28">
        <v>1</v>
      </c>
    </row>
    <row r="16" spans="1:22" ht="12.75" customHeight="1" x14ac:dyDescent="0.25">
      <c r="A16" s="48"/>
      <c r="B16" s="1">
        <v>0.77083333333333337</v>
      </c>
      <c r="C16" s="2" t="s">
        <v>0</v>
      </c>
      <c r="D16" s="28">
        <v>2</v>
      </c>
      <c r="E16" s="1">
        <v>0.77083333333333337</v>
      </c>
      <c r="F16" s="2" t="s">
        <v>0</v>
      </c>
      <c r="G16" s="28">
        <v>2</v>
      </c>
      <c r="H16" s="1">
        <v>0.77083333333333337</v>
      </c>
      <c r="I16" s="2" t="s">
        <v>0</v>
      </c>
      <c r="J16" s="28">
        <v>2</v>
      </c>
      <c r="K16" s="1">
        <v>0.77083333333333337</v>
      </c>
      <c r="L16" s="2" t="s">
        <v>0</v>
      </c>
      <c r="M16" s="28">
        <v>2</v>
      </c>
      <c r="N16" s="1">
        <v>0.77083333333333337</v>
      </c>
      <c r="O16" s="2" t="s">
        <v>0</v>
      </c>
      <c r="P16" s="28">
        <v>2</v>
      </c>
      <c r="Q16" s="1">
        <v>0.73611111111111116</v>
      </c>
      <c r="R16" s="2" t="s">
        <v>140</v>
      </c>
      <c r="S16" s="28">
        <v>1</v>
      </c>
      <c r="T16" s="1">
        <v>0.8125</v>
      </c>
      <c r="U16" s="2" t="s">
        <v>148</v>
      </c>
      <c r="V16" s="28">
        <v>3</v>
      </c>
    </row>
    <row r="17" spans="1:22" ht="12.75" customHeight="1" x14ac:dyDescent="0.25">
      <c r="A17" s="48"/>
      <c r="B17" s="1">
        <v>0.79861111111111116</v>
      </c>
      <c r="C17" s="2" t="s">
        <v>1</v>
      </c>
      <c r="D17" s="28">
        <v>2</v>
      </c>
      <c r="E17" s="1">
        <v>0.79861111111111116</v>
      </c>
      <c r="F17" s="2" t="s">
        <v>1</v>
      </c>
      <c r="G17" s="28">
        <v>2</v>
      </c>
      <c r="H17" s="1">
        <v>0.79861111111111116</v>
      </c>
      <c r="I17" s="2" t="s">
        <v>1</v>
      </c>
      <c r="J17" s="28">
        <v>2</v>
      </c>
      <c r="K17" s="1">
        <v>0.79861111111111116</v>
      </c>
      <c r="L17" s="2" t="s">
        <v>1</v>
      </c>
      <c r="M17" s="28">
        <v>2</v>
      </c>
      <c r="N17" s="1">
        <v>0.79861111111111116</v>
      </c>
      <c r="O17" s="2" t="s">
        <v>134</v>
      </c>
      <c r="P17" s="28">
        <v>2</v>
      </c>
      <c r="Q17" s="1">
        <v>0.75347222222222221</v>
      </c>
      <c r="R17" s="2" t="s">
        <v>141</v>
      </c>
      <c r="S17" s="28">
        <v>2</v>
      </c>
      <c r="T17" s="1">
        <v>0.84375</v>
      </c>
      <c r="U17" s="2" t="s">
        <v>149</v>
      </c>
      <c r="V17" s="28">
        <v>4</v>
      </c>
    </row>
    <row r="18" spans="1:22" ht="12.75" customHeight="1" x14ac:dyDescent="0.25">
      <c r="A18" s="48"/>
      <c r="B18" s="1">
        <v>0.82638888888888884</v>
      </c>
      <c r="C18" s="2" t="s">
        <v>115</v>
      </c>
      <c r="D18" s="28">
        <v>4</v>
      </c>
      <c r="E18" s="1">
        <v>0.82638888888888884</v>
      </c>
      <c r="F18" s="2" t="s">
        <v>120</v>
      </c>
      <c r="G18" s="28">
        <v>2</v>
      </c>
      <c r="H18" s="1">
        <v>0.82638888888888884</v>
      </c>
      <c r="I18" s="2" t="s">
        <v>125</v>
      </c>
      <c r="J18" s="28">
        <v>3</v>
      </c>
      <c r="K18" s="1">
        <v>0.82638888888888884</v>
      </c>
      <c r="L18" s="2" t="s">
        <v>129</v>
      </c>
      <c r="M18" s="28">
        <v>3</v>
      </c>
      <c r="N18" s="1">
        <v>0.81944444444444453</v>
      </c>
      <c r="O18" s="2" t="s">
        <v>135</v>
      </c>
      <c r="P18" s="28">
        <v>6</v>
      </c>
      <c r="Q18" s="1">
        <v>0.79513888888888884</v>
      </c>
      <c r="R18" s="2" t="s">
        <v>142</v>
      </c>
      <c r="S18" s="28">
        <v>2</v>
      </c>
      <c r="T18" s="1">
        <v>0.875</v>
      </c>
      <c r="U18" s="2" t="s">
        <v>150</v>
      </c>
      <c r="V18" s="28">
        <v>4</v>
      </c>
    </row>
    <row r="19" spans="1:22" ht="12.75" customHeight="1" x14ac:dyDescent="0.25">
      <c r="A19" s="48"/>
      <c r="B19" s="1">
        <v>0.84375</v>
      </c>
      <c r="C19" s="2" t="s">
        <v>116</v>
      </c>
      <c r="D19" s="28">
        <v>5</v>
      </c>
      <c r="E19" s="1">
        <v>0.84375</v>
      </c>
      <c r="F19" s="2" t="s">
        <v>121</v>
      </c>
      <c r="G19" s="28">
        <v>4</v>
      </c>
      <c r="H19" s="1">
        <v>0.84375</v>
      </c>
      <c r="I19" s="2" t="s">
        <v>126</v>
      </c>
      <c r="J19" s="28">
        <v>5</v>
      </c>
      <c r="K19" s="1">
        <v>0.84375</v>
      </c>
      <c r="L19" s="2" t="s">
        <v>130</v>
      </c>
      <c r="M19" s="28">
        <v>3</v>
      </c>
      <c r="N19" s="1">
        <v>0.88194444444444453</v>
      </c>
      <c r="O19" s="2" t="s">
        <v>136</v>
      </c>
      <c r="P19" s="28">
        <v>6</v>
      </c>
      <c r="Q19" s="1">
        <v>0.8125</v>
      </c>
      <c r="R19" s="2" t="s">
        <v>143</v>
      </c>
      <c r="S19" s="28">
        <v>3</v>
      </c>
      <c r="T19" s="1">
        <v>0.90625</v>
      </c>
      <c r="U19" s="2" t="s">
        <v>151</v>
      </c>
      <c r="V19" s="28">
        <v>3</v>
      </c>
    </row>
    <row r="20" spans="1:22" ht="12.75" customHeight="1" x14ac:dyDescent="0.25">
      <c r="A20" s="48"/>
      <c r="B20" s="1">
        <v>0.875</v>
      </c>
      <c r="C20" s="2" t="s">
        <v>117</v>
      </c>
      <c r="D20" s="28">
        <v>8</v>
      </c>
      <c r="E20" s="1">
        <v>0.875</v>
      </c>
      <c r="F20" s="2" t="s">
        <v>122</v>
      </c>
      <c r="G20" s="28">
        <v>6</v>
      </c>
      <c r="H20" s="1">
        <v>0.875</v>
      </c>
      <c r="I20" s="2" t="s">
        <v>127</v>
      </c>
      <c r="J20" s="28">
        <v>4</v>
      </c>
      <c r="K20" s="1">
        <v>0.875</v>
      </c>
      <c r="L20" s="2" t="s">
        <v>131</v>
      </c>
      <c r="M20" s="28">
        <v>4</v>
      </c>
      <c r="N20" s="1">
        <v>0.94444444444444453</v>
      </c>
      <c r="O20" s="2" t="s">
        <v>137</v>
      </c>
      <c r="P20" s="28">
        <v>3</v>
      </c>
      <c r="Q20" s="1">
        <v>0.84375</v>
      </c>
      <c r="R20" s="2" t="s">
        <v>144</v>
      </c>
      <c r="S20" s="28">
        <v>8</v>
      </c>
      <c r="T20" s="1">
        <v>0.9375</v>
      </c>
      <c r="U20" s="2" t="s">
        <v>152</v>
      </c>
      <c r="V20" s="28">
        <v>2</v>
      </c>
    </row>
    <row r="21" spans="1:22" ht="12.75" customHeight="1" x14ac:dyDescent="0.25">
      <c r="A21" s="48"/>
      <c r="B21" s="1">
        <v>0.90625</v>
      </c>
      <c r="C21" s="2" t="s">
        <v>118</v>
      </c>
      <c r="D21" s="28">
        <v>5</v>
      </c>
      <c r="E21" s="1">
        <v>0.90625</v>
      </c>
      <c r="F21" s="2" t="s">
        <v>123</v>
      </c>
      <c r="G21" s="28">
        <v>3</v>
      </c>
      <c r="H21" s="1">
        <v>0.90625</v>
      </c>
      <c r="I21" s="2" t="s">
        <v>128</v>
      </c>
      <c r="J21" s="28">
        <v>4</v>
      </c>
      <c r="K21" s="1">
        <v>0.90625</v>
      </c>
      <c r="L21" s="2" t="s">
        <v>132</v>
      </c>
      <c r="M21" s="28">
        <v>4</v>
      </c>
      <c r="N21" s="1">
        <v>0.97569444444444453</v>
      </c>
      <c r="O21" s="2" t="s">
        <v>0</v>
      </c>
      <c r="P21" s="28" t="str">
        <f ca="1">IFERROR(INDIRECT("'"&amp;$AA$8&amp;"'!"&amp;CELL("address",P21)),"")</f>
        <v/>
      </c>
      <c r="Q21" s="1">
        <v>0.93055555555555547</v>
      </c>
      <c r="R21" s="2" t="s">
        <v>145</v>
      </c>
      <c r="S21" s="28">
        <v>5</v>
      </c>
      <c r="T21" s="1">
        <v>0.95833333333333337</v>
      </c>
      <c r="U21" s="24" t="s">
        <v>153</v>
      </c>
      <c r="V21" s="28">
        <v>2</v>
      </c>
    </row>
    <row r="22" spans="1:22" ht="12.75" customHeight="1" x14ac:dyDescent="0.25">
      <c r="A22" s="48"/>
      <c r="B22" s="1">
        <v>0.9375</v>
      </c>
      <c r="C22" s="2" t="s">
        <v>119</v>
      </c>
      <c r="D22" s="28">
        <v>2</v>
      </c>
      <c r="E22" s="1">
        <v>0.9375</v>
      </c>
      <c r="F22" s="2" t="s">
        <v>124</v>
      </c>
      <c r="G22" s="28">
        <v>2</v>
      </c>
      <c r="H22" s="25">
        <v>0.9375</v>
      </c>
      <c r="I22" s="2" t="s">
        <v>86</v>
      </c>
      <c r="J22" s="28">
        <v>2</v>
      </c>
      <c r="K22" s="1">
        <v>0.9375</v>
      </c>
      <c r="L22" s="2" t="s">
        <v>133</v>
      </c>
      <c r="M22" s="28">
        <v>2</v>
      </c>
      <c r="N22" s="1">
        <v>3.472222222222222E-3</v>
      </c>
      <c r="O22" s="2" t="s">
        <v>138</v>
      </c>
      <c r="P22" s="28">
        <v>1</v>
      </c>
      <c r="Q22" s="1">
        <v>0.99652777777777779</v>
      </c>
      <c r="R22" s="2" t="s">
        <v>146</v>
      </c>
      <c r="S22" s="28">
        <v>1</v>
      </c>
      <c r="T22" s="1">
        <v>0.98958333333333337</v>
      </c>
      <c r="U22" s="2" t="s">
        <v>154</v>
      </c>
      <c r="V22" s="28">
        <v>1</v>
      </c>
    </row>
    <row r="24" spans="1:22" ht="12.75" customHeight="1" x14ac:dyDescent="0.25">
      <c r="B24" s="47">
        <f>+T14+1</f>
        <v>42926</v>
      </c>
      <c r="C24" s="47"/>
      <c r="D24" s="47"/>
      <c r="E24" s="47">
        <f>1+B24</f>
        <v>42927</v>
      </c>
      <c r="F24" s="47"/>
      <c r="G24" s="47"/>
      <c r="H24" s="47">
        <f t="shared" ref="H24" si="8">1+E24</f>
        <v>42928</v>
      </c>
      <c r="I24" s="47"/>
      <c r="J24" s="47"/>
      <c r="K24" s="47">
        <f t="shared" ref="K24" si="9">1+H24</f>
        <v>42929</v>
      </c>
      <c r="L24" s="47"/>
      <c r="M24" s="47"/>
      <c r="N24" s="47">
        <f t="shared" ref="N24" si="10">1+K24</f>
        <v>42930</v>
      </c>
      <c r="O24" s="47"/>
      <c r="P24" s="47"/>
      <c r="Q24" s="47">
        <f t="shared" ref="Q24" si="11">1+N24</f>
        <v>42931</v>
      </c>
      <c r="R24" s="47"/>
      <c r="S24" s="47"/>
      <c r="T24" s="47">
        <f t="shared" ref="T24" si="12">1+Q24</f>
        <v>42932</v>
      </c>
      <c r="U24" s="47"/>
      <c r="V24" s="47"/>
    </row>
    <row r="25" spans="1:22" ht="12.75" customHeight="1" x14ac:dyDescent="0.25">
      <c r="A25" s="48" t="s">
        <v>304</v>
      </c>
      <c r="B25" s="1">
        <v>0.74305555555555547</v>
      </c>
      <c r="C25" s="2" t="s">
        <v>40</v>
      </c>
      <c r="D25" s="28">
        <v>2</v>
      </c>
      <c r="E25" s="1">
        <v>0.74305555555555547</v>
      </c>
      <c r="F25" s="2" t="s">
        <v>40</v>
      </c>
      <c r="G25" s="28">
        <v>2</v>
      </c>
      <c r="H25" s="1">
        <v>0.74305555555555547</v>
      </c>
      <c r="I25" s="2" t="s">
        <v>40</v>
      </c>
      <c r="J25" s="28">
        <v>2</v>
      </c>
      <c r="K25" s="1">
        <v>0.74305555555555547</v>
      </c>
      <c r="L25" s="2" t="s">
        <v>40</v>
      </c>
      <c r="M25" s="28">
        <v>2</v>
      </c>
      <c r="N25" s="1">
        <v>0.74305555555555547</v>
      </c>
      <c r="O25" s="2" t="s">
        <v>40</v>
      </c>
      <c r="P25" s="28">
        <v>2</v>
      </c>
      <c r="Q25" s="1">
        <v>0.70138888888888884</v>
      </c>
      <c r="R25" s="2" t="s">
        <v>178</v>
      </c>
      <c r="S25" s="28">
        <v>1</v>
      </c>
      <c r="T25" s="1">
        <v>0.79513888888888884</v>
      </c>
      <c r="U25" s="2" t="s">
        <v>186</v>
      </c>
      <c r="V25" s="28">
        <v>1</v>
      </c>
    </row>
    <row r="26" spans="1:22" ht="12.75" customHeight="1" x14ac:dyDescent="0.25">
      <c r="A26" s="48"/>
      <c r="B26" s="1">
        <v>0.77083333333333337</v>
      </c>
      <c r="C26" s="2" t="s">
        <v>0</v>
      </c>
      <c r="D26" s="28">
        <v>2</v>
      </c>
      <c r="E26" s="1">
        <v>0.77083333333333337</v>
      </c>
      <c r="F26" s="2" t="s">
        <v>0</v>
      </c>
      <c r="G26" s="28">
        <v>2</v>
      </c>
      <c r="H26" s="1">
        <v>0.77083333333333337</v>
      </c>
      <c r="I26" s="2" t="s">
        <v>0</v>
      </c>
      <c r="J26" s="28">
        <v>2</v>
      </c>
      <c r="K26" s="1">
        <v>0.77083333333333337</v>
      </c>
      <c r="L26" s="2" t="s">
        <v>0</v>
      </c>
      <c r="M26" s="28">
        <v>2</v>
      </c>
      <c r="N26" s="1">
        <v>0.77083333333333337</v>
      </c>
      <c r="O26" s="2" t="s">
        <v>0</v>
      </c>
      <c r="P26" s="28">
        <v>2</v>
      </c>
      <c r="Q26" s="1">
        <v>0.71875</v>
      </c>
      <c r="R26" s="2" t="s">
        <v>179</v>
      </c>
      <c r="S26" s="28">
        <v>1</v>
      </c>
      <c r="T26" s="1">
        <v>0.8125</v>
      </c>
      <c r="U26" s="2" t="s">
        <v>187</v>
      </c>
      <c r="V26" s="28">
        <v>3</v>
      </c>
    </row>
    <row r="27" spans="1:22" ht="12.75" customHeight="1" x14ac:dyDescent="0.25">
      <c r="A27" s="48"/>
      <c r="B27" s="1">
        <v>0.79861111111111116</v>
      </c>
      <c r="C27" s="2" t="s">
        <v>1</v>
      </c>
      <c r="D27" s="28">
        <v>2</v>
      </c>
      <c r="E27" s="1">
        <v>0.79861111111111116</v>
      </c>
      <c r="F27" s="2" t="s">
        <v>1</v>
      </c>
      <c r="G27" s="28">
        <v>2</v>
      </c>
      <c r="H27" s="1">
        <v>0.79861111111111116</v>
      </c>
      <c r="I27" s="2" t="s">
        <v>1</v>
      </c>
      <c r="J27" s="28">
        <v>2</v>
      </c>
      <c r="K27" s="1">
        <v>0.79861111111111116</v>
      </c>
      <c r="L27" s="2" t="s">
        <v>1</v>
      </c>
      <c r="M27" s="28">
        <v>2</v>
      </c>
      <c r="N27" s="1">
        <v>0.79861111111111116</v>
      </c>
      <c r="O27" s="24" t="s">
        <v>173</v>
      </c>
      <c r="P27" s="28">
        <v>2</v>
      </c>
      <c r="Q27" s="1">
        <v>0.73611111111111116</v>
      </c>
      <c r="R27" s="2" t="s">
        <v>180</v>
      </c>
      <c r="S27" s="28">
        <v>1</v>
      </c>
      <c r="T27" s="1">
        <v>0.84375</v>
      </c>
      <c r="U27" s="2" t="s">
        <v>188</v>
      </c>
      <c r="V27" s="28">
        <v>4</v>
      </c>
    </row>
    <row r="28" spans="1:22" ht="12.75" customHeight="1" x14ac:dyDescent="0.25">
      <c r="A28" s="48"/>
      <c r="B28" s="1">
        <v>0.82638888888888884</v>
      </c>
      <c r="C28" s="2" t="s">
        <v>155</v>
      </c>
      <c r="D28" s="28">
        <v>4</v>
      </c>
      <c r="E28" s="1">
        <v>0.82638888888888884</v>
      </c>
      <c r="F28" s="2" t="s">
        <v>159</v>
      </c>
      <c r="G28" s="28">
        <v>2</v>
      </c>
      <c r="H28" s="1">
        <v>0.82638888888888884</v>
      </c>
      <c r="I28" s="2" t="s">
        <v>164</v>
      </c>
      <c r="J28" s="28">
        <v>3</v>
      </c>
      <c r="K28" s="1">
        <v>0.82638888888888884</v>
      </c>
      <c r="L28" s="2" t="s">
        <v>168</v>
      </c>
      <c r="M28" s="28">
        <v>3</v>
      </c>
      <c r="N28" s="1">
        <v>0.81944444444444453</v>
      </c>
      <c r="O28" s="2" t="s">
        <v>174</v>
      </c>
      <c r="P28" s="28">
        <v>6</v>
      </c>
      <c r="Q28" s="1">
        <v>0.75347222222222221</v>
      </c>
      <c r="R28" s="2" t="s">
        <v>181</v>
      </c>
      <c r="S28" s="28">
        <v>2</v>
      </c>
      <c r="T28" s="1">
        <v>0.875</v>
      </c>
      <c r="U28" s="2" t="s">
        <v>189</v>
      </c>
      <c r="V28" s="28">
        <v>4</v>
      </c>
    </row>
    <row r="29" spans="1:22" ht="12.75" customHeight="1" x14ac:dyDescent="0.25">
      <c r="A29" s="48"/>
      <c r="B29" s="1">
        <v>0.84375</v>
      </c>
      <c r="C29" s="2" t="s">
        <v>156</v>
      </c>
      <c r="D29" s="28">
        <v>5</v>
      </c>
      <c r="E29" s="1">
        <v>0.84375</v>
      </c>
      <c r="F29" s="2" t="s">
        <v>160</v>
      </c>
      <c r="G29" s="28">
        <v>4</v>
      </c>
      <c r="H29" s="1">
        <v>0.84375</v>
      </c>
      <c r="I29" s="2" t="s">
        <v>165</v>
      </c>
      <c r="J29" s="28">
        <v>5</v>
      </c>
      <c r="K29" s="1">
        <v>0.84375</v>
      </c>
      <c r="L29" s="2" t="s">
        <v>169</v>
      </c>
      <c r="M29" s="28">
        <v>3</v>
      </c>
      <c r="N29" s="1">
        <v>0.88194444444444453</v>
      </c>
      <c r="O29" s="2" t="s">
        <v>175</v>
      </c>
      <c r="P29" s="28">
        <v>6</v>
      </c>
      <c r="Q29" s="1">
        <v>0.79513888888888884</v>
      </c>
      <c r="R29" s="2" t="s">
        <v>182</v>
      </c>
      <c r="S29" s="28">
        <v>2</v>
      </c>
      <c r="T29" s="1">
        <v>0.90625</v>
      </c>
      <c r="U29" s="2" t="s">
        <v>190</v>
      </c>
      <c r="V29" s="28">
        <v>3</v>
      </c>
    </row>
    <row r="30" spans="1:22" ht="12.75" customHeight="1" x14ac:dyDescent="0.25">
      <c r="A30" s="48"/>
      <c r="B30" s="1">
        <v>0.875</v>
      </c>
      <c r="C30" s="2" t="s">
        <v>157</v>
      </c>
      <c r="D30" s="28">
        <v>8</v>
      </c>
      <c r="E30" s="1">
        <v>0.875</v>
      </c>
      <c r="F30" s="24" t="s">
        <v>161</v>
      </c>
      <c r="G30" s="28">
        <v>5</v>
      </c>
      <c r="H30" s="1">
        <v>0.875</v>
      </c>
      <c r="I30" s="2" t="s">
        <v>166</v>
      </c>
      <c r="J30" s="28">
        <v>4</v>
      </c>
      <c r="K30" s="1">
        <v>0.875</v>
      </c>
      <c r="L30" s="2" t="s">
        <v>170</v>
      </c>
      <c r="M30" s="28">
        <v>4</v>
      </c>
      <c r="N30" s="1">
        <v>0.94444444444444453</v>
      </c>
      <c r="O30" s="2" t="s">
        <v>176</v>
      </c>
      <c r="P30" s="28">
        <v>3</v>
      </c>
      <c r="Q30" s="1">
        <v>0.8125</v>
      </c>
      <c r="R30" s="2" t="s">
        <v>183</v>
      </c>
      <c r="S30" s="28">
        <v>3</v>
      </c>
      <c r="T30" s="1">
        <v>0.9375</v>
      </c>
      <c r="U30" s="24" t="s">
        <v>191</v>
      </c>
      <c r="V30" s="28">
        <v>2</v>
      </c>
    </row>
    <row r="31" spans="1:22" ht="12.75" customHeight="1" x14ac:dyDescent="0.25">
      <c r="A31" s="48"/>
      <c r="B31" s="1">
        <v>0.90625</v>
      </c>
      <c r="C31" s="2" t="s">
        <v>77</v>
      </c>
      <c r="D31" s="28">
        <v>5</v>
      </c>
      <c r="E31" s="1">
        <v>0.90625</v>
      </c>
      <c r="F31" s="2" t="s">
        <v>162</v>
      </c>
      <c r="G31" s="28">
        <v>3</v>
      </c>
      <c r="H31" s="1">
        <v>0.90625</v>
      </c>
      <c r="I31" s="2" t="s">
        <v>167</v>
      </c>
      <c r="J31" s="28">
        <v>4</v>
      </c>
      <c r="K31" s="1">
        <v>0.90625</v>
      </c>
      <c r="L31" s="2" t="s">
        <v>171</v>
      </c>
      <c r="M31" s="28">
        <v>4</v>
      </c>
      <c r="N31" s="1">
        <v>0.97569444444444453</v>
      </c>
      <c r="O31" s="2" t="s">
        <v>0</v>
      </c>
      <c r="P31" s="28" t="str">
        <f ca="1">IFERROR(INDIRECT("'"&amp;$AA$8&amp;"'!"&amp;CELL("address",P31)),"")</f>
        <v/>
      </c>
      <c r="Q31" s="1">
        <v>0.84375</v>
      </c>
      <c r="R31" s="2" t="s">
        <v>184</v>
      </c>
      <c r="S31" s="28">
        <v>7</v>
      </c>
      <c r="T31" s="1">
        <v>0.95833333333333337</v>
      </c>
      <c r="U31" s="2" t="s">
        <v>192</v>
      </c>
      <c r="V31" s="28">
        <v>2</v>
      </c>
    </row>
    <row r="32" spans="1:22" ht="12.75" customHeight="1" x14ac:dyDescent="0.25">
      <c r="A32" s="48"/>
      <c r="B32" s="1">
        <v>0.9375</v>
      </c>
      <c r="C32" s="2" t="s">
        <v>158</v>
      </c>
      <c r="D32" s="28">
        <v>2</v>
      </c>
      <c r="E32" s="1">
        <v>0.9375</v>
      </c>
      <c r="F32" s="2" t="s">
        <v>163</v>
      </c>
      <c r="G32" s="28">
        <v>2</v>
      </c>
      <c r="H32" s="1">
        <v>0.9375</v>
      </c>
      <c r="I32" s="2" t="s">
        <v>86</v>
      </c>
      <c r="J32" s="28">
        <v>2</v>
      </c>
      <c r="K32" s="1">
        <v>0.9375</v>
      </c>
      <c r="L32" s="2" t="s">
        <v>172</v>
      </c>
      <c r="M32" s="28">
        <v>2</v>
      </c>
      <c r="N32" s="1">
        <v>3.472222222222222E-3</v>
      </c>
      <c r="O32" s="2" t="s">
        <v>177</v>
      </c>
      <c r="P32" s="28">
        <v>1</v>
      </c>
      <c r="Q32" s="1">
        <v>0.93402777777777779</v>
      </c>
      <c r="R32" s="2" t="s">
        <v>185</v>
      </c>
      <c r="S32" s="28">
        <v>4</v>
      </c>
      <c r="T32" s="1">
        <v>0.98958333333333337</v>
      </c>
      <c r="U32" s="2" t="s">
        <v>193</v>
      </c>
      <c r="V32" s="28">
        <v>1</v>
      </c>
    </row>
    <row r="34" spans="1:22" ht="12.75" customHeight="1" x14ac:dyDescent="0.25">
      <c r="B34" s="47">
        <f>+T24+1</f>
        <v>42933</v>
      </c>
      <c r="C34" s="47"/>
      <c r="D34" s="47"/>
      <c r="E34" s="47">
        <f>1+B34</f>
        <v>42934</v>
      </c>
      <c r="F34" s="47"/>
      <c r="G34" s="47"/>
      <c r="H34" s="47">
        <f t="shared" ref="H34" si="13">1+E34</f>
        <v>42935</v>
      </c>
      <c r="I34" s="47"/>
      <c r="J34" s="47"/>
      <c r="K34" s="47">
        <f t="shared" ref="K34" si="14">1+H34</f>
        <v>42936</v>
      </c>
      <c r="L34" s="47"/>
      <c r="M34" s="47"/>
      <c r="N34" s="47">
        <f t="shared" ref="N34" si="15">1+K34</f>
        <v>42937</v>
      </c>
      <c r="O34" s="47"/>
      <c r="P34" s="47"/>
      <c r="Q34" s="47">
        <f t="shared" ref="Q34" si="16">1+N34</f>
        <v>42938</v>
      </c>
      <c r="R34" s="47"/>
      <c r="S34" s="47"/>
      <c r="T34" s="47">
        <f t="shared" ref="T34" si="17">1+Q34</f>
        <v>42939</v>
      </c>
      <c r="U34" s="47"/>
      <c r="V34" s="47"/>
    </row>
    <row r="35" spans="1:22" ht="12.75" customHeight="1" x14ac:dyDescent="0.25">
      <c r="A35" s="48" t="s">
        <v>305</v>
      </c>
      <c r="B35" s="1">
        <v>0.74305555555555547</v>
      </c>
      <c r="C35" s="2" t="s">
        <v>40</v>
      </c>
      <c r="D35" s="28">
        <v>2</v>
      </c>
      <c r="E35" s="1">
        <v>0.74305555555555547</v>
      </c>
      <c r="F35" s="2" t="s">
        <v>40</v>
      </c>
      <c r="G35" s="28">
        <v>2</v>
      </c>
      <c r="H35" s="1">
        <v>0.74305555555555547</v>
      </c>
      <c r="I35" s="2" t="s">
        <v>40</v>
      </c>
      <c r="J35" s="28">
        <v>2</v>
      </c>
      <c r="K35" s="1">
        <v>0.74305555555555547</v>
      </c>
      <c r="L35" s="2" t="s">
        <v>40</v>
      </c>
      <c r="M35" s="28">
        <v>2</v>
      </c>
      <c r="N35" s="1">
        <v>0.72569444444444453</v>
      </c>
      <c r="O35" s="2" t="s">
        <v>212</v>
      </c>
      <c r="P35" s="28">
        <v>2</v>
      </c>
      <c r="Q35" s="1">
        <v>0.70138888888888884</v>
      </c>
      <c r="R35" s="2" t="s">
        <v>217</v>
      </c>
      <c r="S35" s="28">
        <v>1</v>
      </c>
      <c r="T35" s="1">
        <v>0.79513888888888884</v>
      </c>
      <c r="U35" s="2" t="s">
        <v>225</v>
      </c>
      <c r="V35" s="28">
        <v>1</v>
      </c>
    </row>
    <row r="36" spans="1:22" ht="12.75" customHeight="1" x14ac:dyDescent="0.25">
      <c r="A36" s="48"/>
      <c r="B36" s="1">
        <v>0.77083333333333337</v>
      </c>
      <c r="C36" s="2" t="s">
        <v>0</v>
      </c>
      <c r="D36" s="28">
        <v>2</v>
      </c>
      <c r="E36" s="1">
        <v>0.77083333333333337</v>
      </c>
      <c r="F36" s="2" t="s">
        <v>0</v>
      </c>
      <c r="G36" s="28">
        <v>2</v>
      </c>
      <c r="H36" s="1">
        <v>0.77083333333333337</v>
      </c>
      <c r="I36" s="2" t="s">
        <v>0</v>
      </c>
      <c r="J36" s="28">
        <v>2</v>
      </c>
      <c r="K36" s="1">
        <v>0.77083333333333337</v>
      </c>
      <c r="L36" s="2" t="s">
        <v>0</v>
      </c>
      <c r="M36" s="28">
        <v>2</v>
      </c>
      <c r="N36" s="1">
        <v>0.74305555555555547</v>
      </c>
      <c r="O36" s="2" t="s">
        <v>40</v>
      </c>
      <c r="P36" s="28">
        <v>2</v>
      </c>
      <c r="Q36" s="1">
        <v>0.71875</v>
      </c>
      <c r="R36" s="2" t="s">
        <v>218</v>
      </c>
      <c r="S36" s="28">
        <v>1</v>
      </c>
      <c r="T36" s="1">
        <v>0.8125</v>
      </c>
      <c r="U36" s="2" t="s">
        <v>226</v>
      </c>
      <c r="V36" s="28">
        <v>3</v>
      </c>
    </row>
    <row r="37" spans="1:22" ht="12.75" customHeight="1" x14ac:dyDescent="0.25">
      <c r="A37" s="48"/>
      <c r="B37" s="1">
        <v>0.79861111111111116</v>
      </c>
      <c r="C37" s="2" t="s">
        <v>1</v>
      </c>
      <c r="D37" s="28">
        <v>2</v>
      </c>
      <c r="E37" s="1">
        <v>0.79861111111111116</v>
      </c>
      <c r="F37" s="2" t="s">
        <v>1</v>
      </c>
      <c r="G37" s="28">
        <v>2</v>
      </c>
      <c r="H37" s="1">
        <v>0.79861111111111116</v>
      </c>
      <c r="I37" s="2" t="s">
        <v>1</v>
      </c>
      <c r="J37" s="28">
        <v>2</v>
      </c>
      <c r="K37" s="1">
        <v>0.79861111111111116</v>
      </c>
      <c r="L37" s="2" t="s">
        <v>1</v>
      </c>
      <c r="M37" s="28">
        <v>2</v>
      </c>
      <c r="N37" s="1">
        <v>0.77083333333333337</v>
      </c>
      <c r="O37" s="2" t="s">
        <v>0</v>
      </c>
      <c r="P37" s="28">
        <v>2</v>
      </c>
      <c r="Q37" s="1">
        <v>0.73611111111111116</v>
      </c>
      <c r="R37" s="2" t="s">
        <v>219</v>
      </c>
      <c r="S37" s="28">
        <v>1</v>
      </c>
      <c r="T37" s="1">
        <v>0.84375</v>
      </c>
      <c r="U37" s="24" t="s">
        <v>227</v>
      </c>
      <c r="V37" s="28">
        <v>3</v>
      </c>
    </row>
    <row r="38" spans="1:22" ht="12.75" customHeight="1" x14ac:dyDescent="0.25">
      <c r="A38" s="48"/>
      <c r="B38" s="1">
        <v>0.82638888888888884</v>
      </c>
      <c r="C38" s="2" t="s">
        <v>194</v>
      </c>
      <c r="D38" s="28">
        <v>4</v>
      </c>
      <c r="E38" s="1">
        <v>0.82638888888888884</v>
      </c>
      <c r="F38" s="2" t="s">
        <v>198</v>
      </c>
      <c r="G38" s="28">
        <v>2</v>
      </c>
      <c r="H38" s="1">
        <v>0.82638888888888884</v>
      </c>
      <c r="I38" s="2" t="s">
        <v>203</v>
      </c>
      <c r="J38" s="28">
        <v>3</v>
      </c>
      <c r="K38" s="1">
        <v>0.82638888888888884</v>
      </c>
      <c r="L38" s="2" t="s">
        <v>207</v>
      </c>
      <c r="M38" s="28">
        <v>3</v>
      </c>
      <c r="N38" s="1">
        <v>0.79861111111111116</v>
      </c>
      <c r="O38" s="2" t="s">
        <v>213</v>
      </c>
      <c r="P38" s="28">
        <v>6</v>
      </c>
      <c r="Q38" s="1">
        <v>0.75347222222222221</v>
      </c>
      <c r="R38" s="2" t="s">
        <v>220</v>
      </c>
      <c r="S38" s="28">
        <v>2</v>
      </c>
      <c r="T38" s="1">
        <v>0.875</v>
      </c>
      <c r="U38" s="2" t="s">
        <v>228</v>
      </c>
      <c r="V38" s="28">
        <v>4</v>
      </c>
    </row>
    <row r="39" spans="1:22" ht="12.75" customHeight="1" x14ac:dyDescent="0.25">
      <c r="A39" s="48"/>
      <c r="B39" s="1">
        <v>0.84375</v>
      </c>
      <c r="C39" s="2" t="s">
        <v>195</v>
      </c>
      <c r="D39" s="28">
        <v>5</v>
      </c>
      <c r="E39" s="1">
        <v>0.84375</v>
      </c>
      <c r="F39" s="2" t="s">
        <v>199</v>
      </c>
      <c r="G39" s="28">
        <v>4</v>
      </c>
      <c r="H39" s="1">
        <v>0.84375</v>
      </c>
      <c r="I39" s="2" t="s">
        <v>204</v>
      </c>
      <c r="J39" s="28">
        <v>5</v>
      </c>
      <c r="K39" s="1">
        <v>0.84375</v>
      </c>
      <c r="L39" s="2" t="s">
        <v>208</v>
      </c>
      <c r="M39" s="28">
        <v>3</v>
      </c>
      <c r="N39" s="1">
        <v>0.81944444444444453</v>
      </c>
      <c r="O39" s="2" t="s">
        <v>214</v>
      </c>
      <c r="P39" s="28">
        <v>6</v>
      </c>
      <c r="Q39" s="1">
        <v>0.79513888888888884</v>
      </c>
      <c r="R39" s="2" t="s">
        <v>221</v>
      </c>
      <c r="S39" s="28">
        <v>2</v>
      </c>
      <c r="T39" s="1">
        <v>0.90625</v>
      </c>
      <c r="U39" s="2" t="s">
        <v>229</v>
      </c>
      <c r="V39" s="28">
        <v>3</v>
      </c>
    </row>
    <row r="40" spans="1:22" ht="12.75" customHeight="1" x14ac:dyDescent="0.25">
      <c r="A40" s="48"/>
      <c r="B40" s="1">
        <v>0.875</v>
      </c>
      <c r="C40" s="2" t="s">
        <v>196</v>
      </c>
      <c r="D40" s="28">
        <v>8</v>
      </c>
      <c r="E40" s="1">
        <v>0.875</v>
      </c>
      <c r="F40" s="2" t="s">
        <v>200</v>
      </c>
      <c r="G40" s="28">
        <v>5</v>
      </c>
      <c r="H40" s="1">
        <v>0.875</v>
      </c>
      <c r="I40" s="2" t="s">
        <v>205</v>
      </c>
      <c r="J40" s="28">
        <v>4</v>
      </c>
      <c r="K40" s="1">
        <v>0.875</v>
      </c>
      <c r="L40" s="2" t="s">
        <v>209</v>
      </c>
      <c r="M40" s="28">
        <v>4</v>
      </c>
      <c r="N40" s="1">
        <v>0.85069444444444453</v>
      </c>
      <c r="O40" s="2" t="s">
        <v>215</v>
      </c>
      <c r="P40" s="28">
        <v>3</v>
      </c>
      <c r="Q40" s="1">
        <v>0.8125</v>
      </c>
      <c r="R40" s="2" t="s">
        <v>222</v>
      </c>
      <c r="S40" s="28">
        <v>3</v>
      </c>
      <c r="T40" s="1">
        <v>0.9375</v>
      </c>
      <c r="U40" s="2" t="s">
        <v>230</v>
      </c>
      <c r="V40" s="28">
        <v>2</v>
      </c>
    </row>
    <row r="41" spans="1:22" ht="12.75" customHeight="1" x14ac:dyDescent="0.25">
      <c r="A41" s="48"/>
      <c r="B41" s="1">
        <v>0.90625</v>
      </c>
      <c r="C41" s="2" t="s">
        <v>118</v>
      </c>
      <c r="D41" s="28">
        <v>5</v>
      </c>
      <c r="E41" s="1">
        <v>0.90625</v>
      </c>
      <c r="F41" s="2" t="s">
        <v>201</v>
      </c>
      <c r="G41" s="28">
        <v>3</v>
      </c>
      <c r="H41" s="1">
        <v>0.90625</v>
      </c>
      <c r="I41" s="2" t="s">
        <v>206</v>
      </c>
      <c r="J41" s="28">
        <v>4</v>
      </c>
      <c r="K41" s="1">
        <v>0.90625</v>
      </c>
      <c r="L41" s="2" t="s">
        <v>210</v>
      </c>
      <c r="M41" s="28">
        <v>4</v>
      </c>
      <c r="N41" s="1">
        <v>0.91319444444444453</v>
      </c>
      <c r="O41" s="2" t="s">
        <v>216</v>
      </c>
      <c r="P41" s="28" t="str">
        <f ca="1">IFERROR(INDIRECT("'"&amp;$AA$8&amp;"'!"&amp;CELL("address",P41)),"")</f>
        <v/>
      </c>
      <c r="Q41" s="1">
        <v>0.84375</v>
      </c>
      <c r="R41" s="2" t="s">
        <v>223</v>
      </c>
      <c r="S41" s="28">
        <v>7</v>
      </c>
      <c r="T41" s="1">
        <v>0.95833333333333337</v>
      </c>
      <c r="U41" s="2" t="s">
        <v>231</v>
      </c>
      <c r="V41" s="28">
        <v>2</v>
      </c>
    </row>
    <row r="42" spans="1:22" ht="12.75" customHeight="1" x14ac:dyDescent="0.25">
      <c r="A42" s="48"/>
      <c r="B42" s="1">
        <v>0.9375</v>
      </c>
      <c r="C42" s="2" t="s">
        <v>197</v>
      </c>
      <c r="D42" s="28">
        <v>2</v>
      </c>
      <c r="E42" s="1">
        <v>0.9375</v>
      </c>
      <c r="F42" s="2" t="s">
        <v>202</v>
      </c>
      <c r="G42" s="28">
        <v>2</v>
      </c>
      <c r="H42" s="1">
        <v>0.9375</v>
      </c>
      <c r="I42" s="2" t="s">
        <v>86</v>
      </c>
      <c r="J42" s="28">
        <v>2</v>
      </c>
      <c r="K42" s="1">
        <v>0.9375</v>
      </c>
      <c r="L42" s="2" t="s">
        <v>211</v>
      </c>
      <c r="M42" s="28">
        <v>2</v>
      </c>
      <c r="N42" s="1">
        <v>0.94444444444444453</v>
      </c>
      <c r="O42" s="2" t="s">
        <v>0</v>
      </c>
      <c r="P42" s="28">
        <v>1</v>
      </c>
      <c r="Q42" s="1">
        <v>0.92013888888888884</v>
      </c>
      <c r="R42" s="2" t="s">
        <v>224</v>
      </c>
      <c r="S42" s="28">
        <v>4</v>
      </c>
      <c r="T42" s="1">
        <v>0.98958333333333337</v>
      </c>
      <c r="U42" s="2" t="s">
        <v>232</v>
      </c>
      <c r="V42" s="28">
        <v>1</v>
      </c>
    </row>
    <row r="44" spans="1:22" ht="12.75" customHeight="1" x14ac:dyDescent="0.25">
      <c r="B44" s="47">
        <f>+T34+1</f>
        <v>42940</v>
      </c>
      <c r="C44" s="47"/>
      <c r="D44" s="47"/>
      <c r="E44" s="47">
        <f>1+B44</f>
        <v>42941</v>
      </c>
      <c r="F44" s="47"/>
      <c r="G44" s="47"/>
      <c r="H44" s="47">
        <f t="shared" ref="H44" si="18">1+E44</f>
        <v>42942</v>
      </c>
      <c r="I44" s="47"/>
      <c r="J44" s="47"/>
      <c r="K44" s="47">
        <f t="shared" ref="K44" si="19">1+H44</f>
        <v>42943</v>
      </c>
      <c r="L44" s="47"/>
      <c r="M44" s="47"/>
      <c r="N44" s="47">
        <f t="shared" ref="N44" si="20">1+K44</f>
        <v>42944</v>
      </c>
      <c r="O44" s="47"/>
      <c r="P44" s="47"/>
      <c r="Q44" s="47">
        <f t="shared" ref="Q44" si="21">1+N44</f>
        <v>42945</v>
      </c>
      <c r="R44" s="47"/>
      <c r="S44" s="47"/>
      <c r="T44" s="47">
        <f t="shared" ref="T44" si="22">1+Q44</f>
        <v>42946</v>
      </c>
      <c r="U44" s="47"/>
      <c r="V44" s="47"/>
    </row>
    <row r="45" spans="1:22" ht="12.75" customHeight="1" x14ac:dyDescent="0.25">
      <c r="A45" s="48" t="s">
        <v>306</v>
      </c>
      <c r="B45" s="1">
        <v>0.74305555555555547</v>
      </c>
      <c r="C45" s="2" t="s">
        <v>40</v>
      </c>
      <c r="D45" s="28">
        <v>2</v>
      </c>
      <c r="E45" s="1">
        <v>0.74305555555555547</v>
      </c>
      <c r="F45" s="2" t="s">
        <v>40</v>
      </c>
      <c r="G45" s="28">
        <v>2</v>
      </c>
      <c r="H45" s="1">
        <v>0.74305555555555547</v>
      </c>
      <c r="I45" s="2" t="s">
        <v>40</v>
      </c>
      <c r="J45" s="28">
        <v>2</v>
      </c>
      <c r="K45" s="1">
        <v>0.74305555555555547</v>
      </c>
      <c r="L45" s="2" t="s">
        <v>40</v>
      </c>
      <c r="M45" s="28">
        <v>2</v>
      </c>
      <c r="N45" s="25">
        <v>0.74305555555555547</v>
      </c>
      <c r="O45" s="2" t="s">
        <v>40</v>
      </c>
      <c r="P45" s="28">
        <v>2</v>
      </c>
      <c r="Q45" s="1">
        <v>0.70138888888888884</v>
      </c>
      <c r="R45" s="2" t="s">
        <v>254</v>
      </c>
      <c r="S45" s="28">
        <v>1</v>
      </c>
      <c r="T45" s="1">
        <v>0.76041666666666663</v>
      </c>
      <c r="U45" s="2" t="s">
        <v>262</v>
      </c>
      <c r="V45" s="28">
        <v>1</v>
      </c>
    </row>
    <row r="46" spans="1:22" ht="12.75" customHeight="1" x14ac:dyDescent="0.25">
      <c r="A46" s="48"/>
      <c r="B46" s="1">
        <v>0.77083333333333337</v>
      </c>
      <c r="C46" s="2" t="s">
        <v>0</v>
      </c>
      <c r="D46" s="28">
        <v>2</v>
      </c>
      <c r="E46" s="1">
        <v>0.77083333333333337</v>
      </c>
      <c r="F46" s="2" t="s">
        <v>0</v>
      </c>
      <c r="G46" s="28">
        <v>2</v>
      </c>
      <c r="H46" s="1">
        <v>0.77083333333333337</v>
      </c>
      <c r="I46" s="2" t="s">
        <v>0</v>
      </c>
      <c r="J46" s="28">
        <v>2</v>
      </c>
      <c r="K46" s="1">
        <v>0.77083333333333337</v>
      </c>
      <c r="L46" s="2" t="s">
        <v>0</v>
      </c>
      <c r="M46" s="28">
        <v>2</v>
      </c>
      <c r="N46" s="25">
        <v>0.77083333333333337</v>
      </c>
      <c r="O46" s="2" t="s">
        <v>0</v>
      </c>
      <c r="P46" s="28">
        <v>2</v>
      </c>
      <c r="Q46" s="1">
        <v>0.71875</v>
      </c>
      <c r="R46" s="2" t="s">
        <v>255</v>
      </c>
      <c r="S46" s="28">
        <v>1</v>
      </c>
      <c r="T46" s="1">
        <v>0.79513888888888884</v>
      </c>
      <c r="U46" s="2" t="s">
        <v>263</v>
      </c>
      <c r="V46" s="28">
        <v>3</v>
      </c>
    </row>
    <row r="47" spans="1:22" ht="12.75" customHeight="1" x14ac:dyDescent="0.25">
      <c r="A47" s="48"/>
      <c r="B47" s="1">
        <v>0.79861111111111116</v>
      </c>
      <c r="C47" s="2" t="s">
        <v>1</v>
      </c>
      <c r="D47" s="28">
        <v>2</v>
      </c>
      <c r="E47" s="1">
        <v>0.79861111111111116</v>
      </c>
      <c r="F47" s="2" t="s">
        <v>1</v>
      </c>
      <c r="G47" s="28">
        <v>2</v>
      </c>
      <c r="H47" s="1">
        <v>0.79861111111111116</v>
      </c>
      <c r="I47" s="2" t="s">
        <v>1</v>
      </c>
      <c r="J47" s="28">
        <v>2</v>
      </c>
      <c r="K47" s="1">
        <v>0.79861111111111116</v>
      </c>
      <c r="L47" s="2" t="s">
        <v>1</v>
      </c>
      <c r="M47" s="28">
        <v>2</v>
      </c>
      <c r="N47" s="1">
        <v>0.79861111111111116</v>
      </c>
      <c r="O47" s="2" t="s">
        <v>249</v>
      </c>
      <c r="P47" s="28">
        <v>2</v>
      </c>
      <c r="Q47" s="1">
        <v>0.73611111111111116</v>
      </c>
      <c r="R47" s="2" t="s">
        <v>256</v>
      </c>
      <c r="S47" s="28">
        <v>1</v>
      </c>
      <c r="T47" s="1">
        <v>0.8125</v>
      </c>
      <c r="U47" s="2" t="s">
        <v>264</v>
      </c>
      <c r="V47" s="28">
        <v>3</v>
      </c>
    </row>
    <row r="48" spans="1:22" ht="12.75" customHeight="1" x14ac:dyDescent="0.25">
      <c r="A48" s="48"/>
      <c r="B48" s="1">
        <v>0.82638888888888884</v>
      </c>
      <c r="C48" s="2" t="s">
        <v>233</v>
      </c>
      <c r="D48" s="28">
        <v>4</v>
      </c>
      <c r="E48" s="1">
        <v>0.82638888888888884</v>
      </c>
      <c r="F48" s="2" t="s">
        <v>238</v>
      </c>
      <c r="G48" s="28">
        <v>2</v>
      </c>
      <c r="H48" s="1">
        <v>0.82638888888888884</v>
      </c>
      <c r="I48" s="24" t="s">
        <v>243</v>
      </c>
      <c r="J48" s="28">
        <v>3</v>
      </c>
      <c r="K48" s="1">
        <v>0.82638888888888884</v>
      </c>
      <c r="L48" s="2" t="s">
        <v>207</v>
      </c>
      <c r="M48" s="28">
        <v>3</v>
      </c>
      <c r="N48" s="1">
        <v>0.81944444444444453</v>
      </c>
      <c r="O48" s="2" t="s">
        <v>250</v>
      </c>
      <c r="P48" s="28">
        <v>6</v>
      </c>
      <c r="Q48" s="1">
        <v>0.75347222222222221</v>
      </c>
      <c r="R48" s="2" t="s">
        <v>257</v>
      </c>
      <c r="S48" s="28">
        <v>2</v>
      </c>
      <c r="T48" s="1">
        <v>0.84375</v>
      </c>
      <c r="U48" s="2" t="s">
        <v>265</v>
      </c>
      <c r="V48" s="28">
        <v>4</v>
      </c>
    </row>
    <row r="49" spans="1:22" ht="12.75" customHeight="1" x14ac:dyDescent="0.25">
      <c r="A49" s="48"/>
      <c r="B49" s="1">
        <v>0.84375</v>
      </c>
      <c r="C49" s="2" t="s">
        <v>234</v>
      </c>
      <c r="D49" s="28">
        <v>5</v>
      </c>
      <c r="E49" s="1">
        <v>0.84375</v>
      </c>
      <c r="F49" s="2" t="s">
        <v>239</v>
      </c>
      <c r="G49" s="28">
        <v>4</v>
      </c>
      <c r="H49" s="1">
        <v>0.84375</v>
      </c>
      <c r="I49" s="2" t="s">
        <v>244</v>
      </c>
      <c r="J49" s="28">
        <v>5</v>
      </c>
      <c r="K49" s="1">
        <v>0.84375</v>
      </c>
      <c r="L49" s="2" t="s">
        <v>208</v>
      </c>
      <c r="M49" s="28">
        <v>3</v>
      </c>
      <c r="N49" s="1">
        <v>0.85069444444444453</v>
      </c>
      <c r="O49" s="2" t="s">
        <v>251</v>
      </c>
      <c r="P49" s="28">
        <v>6</v>
      </c>
      <c r="Q49" s="1">
        <v>0.79513888888888884</v>
      </c>
      <c r="R49" s="2" t="s">
        <v>258</v>
      </c>
      <c r="S49" s="28">
        <v>2</v>
      </c>
      <c r="T49" s="1">
        <v>0.875</v>
      </c>
      <c r="U49" s="2" t="s">
        <v>266</v>
      </c>
      <c r="V49" s="28">
        <v>4</v>
      </c>
    </row>
    <row r="50" spans="1:22" ht="12.75" customHeight="1" x14ac:dyDescent="0.25">
      <c r="A50" s="48"/>
      <c r="B50" s="1">
        <v>0.875</v>
      </c>
      <c r="C50" s="2" t="s">
        <v>235</v>
      </c>
      <c r="D50" s="28">
        <v>8</v>
      </c>
      <c r="E50" s="1">
        <v>0.875</v>
      </c>
      <c r="F50" s="2" t="s">
        <v>240</v>
      </c>
      <c r="G50" s="28">
        <v>5</v>
      </c>
      <c r="H50" s="1">
        <v>0.875</v>
      </c>
      <c r="I50" s="2" t="s">
        <v>245</v>
      </c>
      <c r="J50" s="28">
        <v>4</v>
      </c>
      <c r="K50" s="1">
        <v>0.875</v>
      </c>
      <c r="L50" s="2" t="s">
        <v>209</v>
      </c>
      <c r="M50" s="28">
        <v>4</v>
      </c>
      <c r="N50" s="1">
        <v>0.94444444444444453</v>
      </c>
      <c r="O50" s="2" t="s">
        <v>252</v>
      </c>
      <c r="P50" s="28">
        <v>3</v>
      </c>
      <c r="Q50" s="1">
        <v>0.8125</v>
      </c>
      <c r="R50" s="2" t="s">
        <v>259</v>
      </c>
      <c r="S50" s="28">
        <v>3</v>
      </c>
      <c r="T50" s="1">
        <v>0.90625</v>
      </c>
      <c r="U50" s="2" t="s">
        <v>267</v>
      </c>
      <c r="V50" s="28">
        <v>3</v>
      </c>
    </row>
    <row r="51" spans="1:22" ht="12.75" customHeight="1" x14ac:dyDescent="0.25">
      <c r="A51" s="48"/>
      <c r="B51" s="1">
        <v>0.90625</v>
      </c>
      <c r="C51" s="2" t="s">
        <v>236</v>
      </c>
      <c r="D51" s="28">
        <v>5</v>
      </c>
      <c r="E51" s="1">
        <v>0.90625</v>
      </c>
      <c r="F51" s="2" t="s">
        <v>241</v>
      </c>
      <c r="G51" s="28">
        <v>3</v>
      </c>
      <c r="H51" s="1">
        <v>0.90625</v>
      </c>
      <c r="I51" s="2" t="s">
        <v>246</v>
      </c>
      <c r="J51" s="28">
        <v>4</v>
      </c>
      <c r="K51" s="1">
        <v>0.90625</v>
      </c>
      <c r="L51" s="2" t="s">
        <v>247</v>
      </c>
      <c r="M51" s="28">
        <v>4</v>
      </c>
      <c r="N51" s="1">
        <v>0.97569444444444453</v>
      </c>
      <c r="O51" s="2" t="s">
        <v>0</v>
      </c>
      <c r="P51" s="28" t="str">
        <f ca="1">IFERROR(INDIRECT("'"&amp;$AA$8&amp;"'!"&amp;CELL("address",P51)),"")</f>
        <v/>
      </c>
      <c r="Q51" s="1">
        <v>0.84375</v>
      </c>
      <c r="R51" s="2" t="s">
        <v>260</v>
      </c>
      <c r="S51" s="28">
        <v>7</v>
      </c>
      <c r="T51" s="1">
        <v>0.9375</v>
      </c>
      <c r="U51" s="2" t="s">
        <v>268</v>
      </c>
      <c r="V51" s="28">
        <v>2</v>
      </c>
    </row>
    <row r="52" spans="1:22" ht="12.75" customHeight="1" x14ac:dyDescent="0.25">
      <c r="A52" s="48"/>
      <c r="B52" s="1">
        <v>0.9375</v>
      </c>
      <c r="C52" s="2" t="s">
        <v>237</v>
      </c>
      <c r="D52" s="28">
        <v>2</v>
      </c>
      <c r="E52" s="1">
        <v>0.9375</v>
      </c>
      <c r="F52" s="2" t="s">
        <v>242</v>
      </c>
      <c r="G52" s="28">
        <v>2</v>
      </c>
      <c r="H52" s="25">
        <v>0.9375</v>
      </c>
      <c r="I52" s="2" t="s">
        <v>86</v>
      </c>
      <c r="J52" s="28">
        <v>2</v>
      </c>
      <c r="K52" s="1">
        <v>0.9375</v>
      </c>
      <c r="L52" s="2" t="s">
        <v>248</v>
      </c>
      <c r="M52" s="28">
        <v>2</v>
      </c>
      <c r="N52" s="1">
        <v>3.472222222222222E-3</v>
      </c>
      <c r="O52" s="2" t="s">
        <v>253</v>
      </c>
      <c r="P52" s="28">
        <v>1</v>
      </c>
      <c r="Q52" s="1">
        <v>0.92013888888888884</v>
      </c>
      <c r="R52" s="2" t="s">
        <v>261</v>
      </c>
      <c r="S52" s="28">
        <v>4</v>
      </c>
      <c r="T52" s="1">
        <v>0.95833333333333337</v>
      </c>
      <c r="U52" s="2" t="s">
        <v>269</v>
      </c>
      <c r="V52" s="28">
        <v>1</v>
      </c>
    </row>
    <row r="54" spans="1:22" ht="12.75" customHeight="1" x14ac:dyDescent="0.25">
      <c r="B54" s="47">
        <f>+T44+1</f>
        <v>42947</v>
      </c>
      <c r="C54" s="47"/>
      <c r="D54" s="47"/>
      <c r="E54" s="47">
        <f>1+B54</f>
        <v>42948</v>
      </c>
      <c r="F54" s="47"/>
      <c r="G54" s="47"/>
      <c r="H54" s="47">
        <f t="shared" ref="H54" si="23">1+E54</f>
        <v>42949</v>
      </c>
      <c r="I54" s="47"/>
      <c r="J54" s="47"/>
      <c r="K54" s="47">
        <f t="shared" ref="K54" si="24">1+H54</f>
        <v>42950</v>
      </c>
      <c r="L54" s="47"/>
      <c r="M54" s="47"/>
      <c r="N54" s="47">
        <f t="shared" ref="N54" si="25">1+K54</f>
        <v>42951</v>
      </c>
      <c r="O54" s="47"/>
      <c r="P54" s="47"/>
      <c r="Q54" s="47">
        <f t="shared" ref="Q54" si="26">1+N54</f>
        <v>42952</v>
      </c>
      <c r="R54" s="47"/>
      <c r="S54" s="47"/>
      <c r="T54" s="47">
        <f t="shared" ref="T54" si="27">1+Q54</f>
        <v>42953</v>
      </c>
      <c r="U54" s="47"/>
      <c r="V54" s="47"/>
    </row>
    <row r="55" spans="1:22" ht="12.75" customHeight="1" x14ac:dyDescent="0.25">
      <c r="A55" s="48" t="s">
        <v>307</v>
      </c>
      <c r="B55" s="1">
        <v>0.74305555555555547</v>
      </c>
      <c r="C55" s="2" t="s">
        <v>40</v>
      </c>
      <c r="D55" s="28">
        <v>2</v>
      </c>
      <c r="E55" s="1">
        <v>0.74305555555555547</v>
      </c>
      <c r="F55" s="2" t="s">
        <v>40</v>
      </c>
      <c r="G55" s="28">
        <v>2</v>
      </c>
      <c r="H55" s="1">
        <v>0.74305555555555547</v>
      </c>
      <c r="I55" s="2" t="s">
        <v>40</v>
      </c>
      <c r="J55" s="28">
        <v>2</v>
      </c>
      <c r="K55" s="1">
        <v>0.74305555555555547</v>
      </c>
      <c r="L55" s="2" t="s">
        <v>40</v>
      </c>
      <c r="M55" s="28">
        <v>2</v>
      </c>
      <c r="N55" s="1">
        <v>0.74305555555555547</v>
      </c>
      <c r="O55" s="2" t="s">
        <v>40</v>
      </c>
      <c r="P55" s="28">
        <v>2</v>
      </c>
      <c r="Q55" s="1">
        <v>0.70138888888888884</v>
      </c>
      <c r="R55" s="2" t="s">
        <v>294</v>
      </c>
      <c r="S55" s="28">
        <v>1</v>
      </c>
      <c r="T55" s="1"/>
      <c r="U55" s="2"/>
      <c r="V55" s="28" t="str">
        <f ca="1">IFERROR(INDIRECT("'"&amp;$AA$8&amp;"'!"&amp;CELL("address",V55)),"")</f>
        <v/>
      </c>
    </row>
    <row r="56" spans="1:22" ht="12.75" customHeight="1" x14ac:dyDescent="0.25">
      <c r="A56" s="48"/>
      <c r="B56" s="1">
        <v>0.77083333333333337</v>
      </c>
      <c r="C56" s="2" t="s">
        <v>0</v>
      </c>
      <c r="D56" s="28">
        <v>2</v>
      </c>
      <c r="E56" s="1">
        <v>0.77083333333333337</v>
      </c>
      <c r="F56" s="2" t="s">
        <v>0</v>
      </c>
      <c r="G56" s="28">
        <v>2</v>
      </c>
      <c r="H56" s="1">
        <v>0.77083333333333337</v>
      </c>
      <c r="I56" s="2" t="s">
        <v>0</v>
      </c>
      <c r="J56" s="28">
        <v>2</v>
      </c>
      <c r="K56" s="1">
        <v>0.77083333333333337</v>
      </c>
      <c r="L56" s="2" t="s">
        <v>0</v>
      </c>
      <c r="M56" s="28">
        <v>2</v>
      </c>
      <c r="N56" s="1">
        <v>0.77083333333333337</v>
      </c>
      <c r="O56" s="2" t="s">
        <v>0</v>
      </c>
      <c r="P56" s="28">
        <v>2</v>
      </c>
      <c r="Q56" s="1">
        <v>0.71875</v>
      </c>
      <c r="R56" s="2" t="s">
        <v>295</v>
      </c>
      <c r="S56" s="28">
        <v>1</v>
      </c>
      <c r="T56" s="1"/>
      <c r="U56" s="2"/>
      <c r="V56" s="28" t="str">
        <f ca="1">IFERROR(INDIRECT("'"&amp;$AA$8&amp;"'!"&amp;CELL("address",V56)),"")</f>
        <v/>
      </c>
    </row>
    <row r="57" spans="1:22" ht="12.75" customHeight="1" x14ac:dyDescent="0.25">
      <c r="A57" s="48"/>
      <c r="B57" s="1">
        <v>0.79861111111111116</v>
      </c>
      <c r="C57" s="2" t="s">
        <v>1</v>
      </c>
      <c r="D57" s="28">
        <v>2</v>
      </c>
      <c r="E57" s="1">
        <v>0.79861111111111116</v>
      </c>
      <c r="F57" s="2" t="s">
        <v>1</v>
      </c>
      <c r="G57" s="28">
        <v>2</v>
      </c>
      <c r="H57" s="1">
        <v>0.79861111111111116</v>
      </c>
      <c r="I57" s="2" t="s">
        <v>1</v>
      </c>
      <c r="J57" s="28">
        <v>2</v>
      </c>
      <c r="K57" s="1">
        <v>0.79861111111111116</v>
      </c>
      <c r="L57" s="2" t="s">
        <v>1</v>
      </c>
      <c r="M57" s="28">
        <v>2</v>
      </c>
      <c r="N57" s="1">
        <v>0.79861111111111116</v>
      </c>
      <c r="O57" s="2" t="s">
        <v>289</v>
      </c>
      <c r="P57" s="28">
        <v>2</v>
      </c>
      <c r="Q57" s="1">
        <v>0.73611111111111116</v>
      </c>
      <c r="R57" s="2" t="s">
        <v>296</v>
      </c>
      <c r="S57" s="28">
        <v>1</v>
      </c>
      <c r="T57" s="1"/>
      <c r="U57" s="2"/>
      <c r="V57" s="28" t="str">
        <f ca="1">IFERROR(INDIRECT("'"&amp;$AA$8&amp;"'!"&amp;CELL("address",V57)),"")</f>
        <v/>
      </c>
    </row>
    <row r="58" spans="1:22" ht="12.75" customHeight="1" x14ac:dyDescent="0.25">
      <c r="A58" s="48"/>
      <c r="B58" s="1">
        <v>0.82638888888888884</v>
      </c>
      <c r="C58" s="2" t="s">
        <v>270</v>
      </c>
      <c r="D58" s="28">
        <v>4</v>
      </c>
      <c r="E58" s="1">
        <v>0.82638888888888884</v>
      </c>
      <c r="F58" s="2" t="s">
        <v>275</v>
      </c>
      <c r="G58" s="28">
        <v>2</v>
      </c>
      <c r="H58" s="1">
        <v>0.82638888888888884</v>
      </c>
      <c r="I58" s="2" t="s">
        <v>280</v>
      </c>
      <c r="J58" s="28">
        <v>3</v>
      </c>
      <c r="K58" s="1">
        <v>0.82638888888888884</v>
      </c>
      <c r="L58" s="2" t="s">
        <v>284</v>
      </c>
      <c r="M58" s="28">
        <v>3</v>
      </c>
      <c r="N58" s="1">
        <v>0.81944444444444453</v>
      </c>
      <c r="O58" s="2" t="s">
        <v>290</v>
      </c>
      <c r="P58" s="28">
        <v>6</v>
      </c>
      <c r="Q58" s="1">
        <v>0.75347222222222221</v>
      </c>
      <c r="R58" s="2" t="s">
        <v>297</v>
      </c>
      <c r="S58" s="28">
        <v>2</v>
      </c>
      <c r="T58" s="1"/>
      <c r="U58" s="2"/>
      <c r="V58" s="28" t="str">
        <f ca="1">IFERROR(INDIRECT("'"&amp;$AA$8&amp;"'!"&amp;CELL("address",V58)),"")</f>
        <v/>
      </c>
    </row>
    <row r="59" spans="1:22" ht="12.75" customHeight="1" x14ac:dyDescent="0.25">
      <c r="A59" s="48"/>
      <c r="B59" s="1">
        <v>0.84375</v>
      </c>
      <c r="C59" s="2" t="s">
        <v>271</v>
      </c>
      <c r="D59" s="28">
        <v>5</v>
      </c>
      <c r="E59" s="1">
        <v>0.84375</v>
      </c>
      <c r="F59" s="2" t="s">
        <v>276</v>
      </c>
      <c r="G59" s="28">
        <v>4</v>
      </c>
      <c r="H59" s="1">
        <v>0.84375</v>
      </c>
      <c r="I59" s="2" t="s">
        <v>281</v>
      </c>
      <c r="J59" s="28">
        <v>5</v>
      </c>
      <c r="K59" s="1">
        <v>0.84375</v>
      </c>
      <c r="L59" s="2" t="s">
        <v>285</v>
      </c>
      <c r="M59" s="28">
        <v>3</v>
      </c>
      <c r="N59" s="1">
        <v>0.85069444444444453</v>
      </c>
      <c r="O59" s="2" t="s">
        <v>291</v>
      </c>
      <c r="P59" s="28">
        <v>6</v>
      </c>
      <c r="Q59" s="1">
        <v>0.79513888888888884</v>
      </c>
      <c r="R59" s="2" t="s">
        <v>298</v>
      </c>
      <c r="S59" s="28">
        <v>2</v>
      </c>
      <c r="T59" s="1"/>
      <c r="U59" s="2"/>
      <c r="V59" s="28" t="str">
        <f ca="1">IFERROR(INDIRECT("'"&amp;$AA$8&amp;"'!"&amp;CELL("address",V59)),"")</f>
        <v/>
      </c>
    </row>
    <row r="60" spans="1:22" ht="12.75" customHeight="1" x14ac:dyDescent="0.25">
      <c r="A60" s="48"/>
      <c r="B60" s="1">
        <v>0.875</v>
      </c>
      <c r="C60" s="2" t="s">
        <v>272</v>
      </c>
      <c r="D60" s="28">
        <v>8</v>
      </c>
      <c r="E60" s="1">
        <v>0.875</v>
      </c>
      <c r="F60" s="2" t="s">
        <v>277</v>
      </c>
      <c r="G60" s="28">
        <v>5</v>
      </c>
      <c r="H60" s="1">
        <v>0.875</v>
      </c>
      <c r="I60" s="2" t="s">
        <v>282</v>
      </c>
      <c r="J60" s="28">
        <v>4</v>
      </c>
      <c r="K60" s="1">
        <v>0.875</v>
      </c>
      <c r="L60" s="2" t="s">
        <v>286</v>
      </c>
      <c r="M60" s="28">
        <v>4</v>
      </c>
      <c r="N60" s="1">
        <v>0.94444444444444453</v>
      </c>
      <c r="O60" s="2" t="s">
        <v>292</v>
      </c>
      <c r="P60" s="28">
        <v>3</v>
      </c>
      <c r="Q60" s="1">
        <v>0.8125</v>
      </c>
      <c r="R60" s="2" t="s">
        <v>299</v>
      </c>
      <c r="S60" s="28">
        <v>3</v>
      </c>
      <c r="T60" s="1"/>
      <c r="U60" s="2"/>
      <c r="V60" s="28" t="str">
        <f ca="1">IFERROR(INDIRECT("'"&amp;$AA$8&amp;"'!"&amp;CELL("address",V60)),"")</f>
        <v/>
      </c>
    </row>
    <row r="61" spans="1:22" ht="12.75" customHeight="1" x14ac:dyDescent="0.25">
      <c r="A61" s="48"/>
      <c r="B61" s="1">
        <v>0.90625</v>
      </c>
      <c r="C61" s="2" t="s">
        <v>273</v>
      </c>
      <c r="D61" s="28">
        <v>5</v>
      </c>
      <c r="E61" s="1">
        <v>0.90625</v>
      </c>
      <c r="F61" s="2" t="s">
        <v>278</v>
      </c>
      <c r="G61" s="28">
        <v>3</v>
      </c>
      <c r="H61" s="1">
        <v>0.90625</v>
      </c>
      <c r="I61" s="2" t="s">
        <v>283</v>
      </c>
      <c r="J61" s="28">
        <v>4</v>
      </c>
      <c r="K61" s="1">
        <v>0.90625</v>
      </c>
      <c r="L61" s="24" t="s">
        <v>287</v>
      </c>
      <c r="M61" s="28">
        <v>4</v>
      </c>
      <c r="N61" s="1">
        <v>0.97569444444444453</v>
      </c>
      <c r="O61" s="2" t="s">
        <v>0</v>
      </c>
      <c r="P61" s="28" t="str">
        <f ca="1">IFERROR(INDIRECT("'"&amp;$AA$8&amp;"'!"&amp;CELL("address",P61)),"")</f>
        <v/>
      </c>
      <c r="Q61" s="1">
        <v>0.84375</v>
      </c>
      <c r="R61" s="2" t="s">
        <v>300</v>
      </c>
      <c r="S61" s="28">
        <v>7</v>
      </c>
      <c r="T61" s="1"/>
      <c r="U61" s="2"/>
      <c r="V61" s="28" t="str">
        <f ca="1">IFERROR(INDIRECT("'"&amp;$AA$8&amp;"'!"&amp;CELL("address",V61)),"")</f>
        <v/>
      </c>
    </row>
    <row r="62" spans="1:22" ht="12.75" customHeight="1" x14ac:dyDescent="0.25">
      <c r="A62" s="48"/>
      <c r="B62" s="1">
        <v>0.9375</v>
      </c>
      <c r="C62" s="2" t="s">
        <v>274</v>
      </c>
      <c r="D62" s="28">
        <v>2</v>
      </c>
      <c r="E62" s="1">
        <v>0.9375</v>
      </c>
      <c r="F62" s="2" t="s">
        <v>279</v>
      </c>
      <c r="G62" s="28">
        <v>2</v>
      </c>
      <c r="H62" s="25">
        <v>0.9375</v>
      </c>
      <c r="I62" s="2" t="s">
        <v>86</v>
      </c>
      <c r="J62" s="28">
        <v>2</v>
      </c>
      <c r="K62" s="1">
        <v>0.9375</v>
      </c>
      <c r="L62" s="2" t="s">
        <v>288</v>
      </c>
      <c r="M62" s="28">
        <v>2</v>
      </c>
      <c r="N62" s="1">
        <v>3.472222222222222E-3</v>
      </c>
      <c r="O62" s="2" t="s">
        <v>293</v>
      </c>
      <c r="P62" s="28">
        <v>1</v>
      </c>
      <c r="Q62" s="1">
        <v>0.90625</v>
      </c>
      <c r="R62" s="2" t="s">
        <v>301</v>
      </c>
      <c r="S62" s="28">
        <v>4</v>
      </c>
      <c r="T62" s="1"/>
      <c r="U62" s="2"/>
      <c r="V62" s="28" t="str">
        <f ca="1">IFERROR(INDIRECT("'"&amp;$AA$8&amp;"'!"&amp;CELL("address",V62)),"")</f>
        <v/>
      </c>
    </row>
  </sheetData>
  <mergeCells count="48">
    <mergeCell ref="Q54:S54"/>
    <mergeCell ref="T54:V54"/>
    <mergeCell ref="A55:A62"/>
    <mergeCell ref="B54:D54"/>
    <mergeCell ref="E54:G54"/>
    <mergeCell ref="H54:J54"/>
    <mergeCell ref="K54:M54"/>
    <mergeCell ref="N54:P54"/>
    <mergeCell ref="Q44:S44"/>
    <mergeCell ref="T44:V44"/>
    <mergeCell ref="A45:A52"/>
    <mergeCell ref="A35:A42"/>
    <mergeCell ref="B44:D44"/>
    <mergeCell ref="E44:G44"/>
    <mergeCell ref="H44:J44"/>
    <mergeCell ref="K44:M44"/>
    <mergeCell ref="N44:P44"/>
    <mergeCell ref="Q24:S24"/>
    <mergeCell ref="T24:V24"/>
    <mergeCell ref="A25:A32"/>
    <mergeCell ref="B34:D34"/>
    <mergeCell ref="E34:G34"/>
    <mergeCell ref="H34:J34"/>
    <mergeCell ref="K34:M34"/>
    <mergeCell ref="N34:P34"/>
    <mergeCell ref="Q34:S34"/>
    <mergeCell ref="T34:V34"/>
    <mergeCell ref="N24:P24"/>
    <mergeCell ref="A15:A22"/>
    <mergeCell ref="B24:D24"/>
    <mergeCell ref="E24:G24"/>
    <mergeCell ref="H24:J24"/>
    <mergeCell ref="K24:M24"/>
    <mergeCell ref="T4:V4"/>
    <mergeCell ref="A5:A12"/>
    <mergeCell ref="B14:D14"/>
    <mergeCell ref="E14:G14"/>
    <mergeCell ref="H14:J14"/>
    <mergeCell ref="K14:M14"/>
    <mergeCell ref="N14:P14"/>
    <mergeCell ref="Q14:S14"/>
    <mergeCell ref="T14:V14"/>
    <mergeCell ref="B4:D4"/>
    <mergeCell ref="E4:G4"/>
    <mergeCell ref="H4:J4"/>
    <mergeCell ref="K4:M4"/>
    <mergeCell ref="N4:P4"/>
    <mergeCell ref="Q4:S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62"/>
  <sheetViews>
    <sheetView showGridLines="0" workbookViewId="0">
      <selection activeCell="Y49" sqref="Y49"/>
    </sheetView>
  </sheetViews>
  <sheetFormatPr defaultRowHeight="12.75" customHeight="1" x14ac:dyDescent="0.25"/>
  <cols>
    <col min="1" max="1" width="4.5703125" customWidth="1"/>
    <col min="2" max="2" width="4.85546875" bestFit="1" customWidth="1"/>
    <col min="3" max="3" width="18.140625" customWidth="1"/>
    <col min="4" max="4" width="3" style="13" bestFit="1" customWidth="1"/>
    <col min="5" max="5" width="4.85546875" bestFit="1" customWidth="1"/>
    <col min="6" max="6" width="19.28515625" customWidth="1"/>
    <col min="7" max="7" width="2.28515625" style="13" customWidth="1"/>
    <col min="8" max="8" width="4.85546875" bestFit="1" customWidth="1"/>
    <col min="9" max="9" width="17" bestFit="1" customWidth="1"/>
    <col min="10" max="10" width="2.85546875" style="13" customWidth="1"/>
    <col min="11" max="11" width="4.85546875" bestFit="1" customWidth="1"/>
    <col min="12" max="12" width="20.5703125" bestFit="1" customWidth="1"/>
    <col min="13" max="13" width="2.42578125" style="13" customWidth="1"/>
    <col min="14" max="14" width="4.85546875" bestFit="1" customWidth="1"/>
    <col min="15" max="15" width="20.28515625" bestFit="1" customWidth="1"/>
    <col min="16" max="16" width="2.140625" style="13" customWidth="1"/>
    <col min="17" max="17" width="4.85546875" bestFit="1" customWidth="1"/>
    <col min="18" max="18" width="13.5703125" customWidth="1"/>
    <col min="19" max="19" width="2.140625" style="13" customWidth="1"/>
    <col min="20" max="20" width="4.85546875" bestFit="1" customWidth="1"/>
    <col min="21" max="21" width="16" customWidth="1"/>
    <col min="22" max="22" width="3" style="13" bestFit="1" customWidth="1"/>
  </cols>
  <sheetData>
    <row r="1" spans="1:22" ht="18.75" x14ac:dyDescent="0.3">
      <c r="B1" s="14" t="s">
        <v>3</v>
      </c>
      <c r="C1" s="13"/>
      <c r="D1"/>
      <c r="F1" s="13"/>
      <c r="G1"/>
      <c r="I1" s="13"/>
      <c r="J1"/>
      <c r="L1" s="13"/>
      <c r="M1"/>
      <c r="O1" s="13"/>
      <c r="P1"/>
      <c r="R1" s="13"/>
      <c r="S1"/>
      <c r="U1" s="13"/>
      <c r="V1"/>
    </row>
    <row r="2" spans="1:22" ht="12.75" customHeight="1" x14ac:dyDescent="0.25">
      <c r="C2" s="13"/>
      <c r="D2"/>
      <c r="F2" s="13"/>
      <c r="G2"/>
      <c r="I2" s="13"/>
      <c r="J2"/>
      <c r="L2" s="13"/>
      <c r="M2"/>
      <c r="O2" s="13"/>
      <c r="P2"/>
      <c r="R2" s="13"/>
      <c r="S2"/>
      <c r="U2" s="13"/>
      <c r="V2"/>
    </row>
    <row r="3" spans="1:22" ht="13.5" customHeight="1" x14ac:dyDescent="0.25">
      <c r="A3" s="3" t="s">
        <v>9</v>
      </c>
      <c r="C3" s="13"/>
      <c r="D3"/>
      <c r="F3" s="13"/>
      <c r="G3"/>
      <c r="I3" s="13"/>
      <c r="J3"/>
      <c r="L3" s="13"/>
      <c r="M3"/>
      <c r="O3" s="13"/>
      <c r="P3"/>
      <c r="R3" s="13"/>
      <c r="S3"/>
      <c r="U3" s="13"/>
      <c r="V3"/>
    </row>
    <row r="4" spans="1:22" ht="12.75" customHeight="1" x14ac:dyDescent="0.25">
      <c r="B4" s="47">
        <v>42912</v>
      </c>
      <c r="C4" s="47"/>
      <c r="D4" s="47"/>
      <c r="E4" s="47">
        <f>1+B4</f>
        <v>42913</v>
      </c>
      <c r="F4" s="47"/>
      <c r="G4" s="47"/>
      <c r="H4" s="47">
        <f>1+E4</f>
        <v>42914</v>
      </c>
      <c r="I4" s="47"/>
      <c r="J4" s="47"/>
      <c r="K4" s="47">
        <f>1+H4</f>
        <v>42915</v>
      </c>
      <c r="L4" s="47"/>
      <c r="M4" s="47"/>
      <c r="N4" s="47">
        <f t="shared" ref="N4" si="0">1+K4</f>
        <v>42916</v>
      </c>
      <c r="O4" s="47"/>
      <c r="P4" s="47"/>
      <c r="Q4" s="47">
        <f t="shared" ref="Q4" si="1">1+N4</f>
        <v>42917</v>
      </c>
      <c r="R4" s="47"/>
      <c r="S4" s="47"/>
      <c r="T4" s="47">
        <f t="shared" ref="T4" si="2">1+Q4</f>
        <v>42918</v>
      </c>
      <c r="U4" s="47"/>
      <c r="V4" s="47"/>
    </row>
    <row r="5" spans="1:22" ht="12.75" customHeight="1" x14ac:dyDescent="0.25">
      <c r="A5" s="48" t="s">
        <v>302</v>
      </c>
      <c r="B5" s="1">
        <v>0.74305555555555547</v>
      </c>
      <c r="C5" s="2" t="s">
        <v>40</v>
      </c>
      <c r="D5" s="28">
        <v>1</v>
      </c>
      <c r="E5" s="1">
        <v>0.74305555555555547</v>
      </c>
      <c r="F5" s="2" t="s">
        <v>40</v>
      </c>
      <c r="G5" s="28">
        <v>1</v>
      </c>
      <c r="H5" s="1">
        <v>0.74305555555555547</v>
      </c>
      <c r="I5" s="2" t="s">
        <v>40</v>
      </c>
      <c r="J5" s="28">
        <v>1</v>
      </c>
      <c r="K5" s="1">
        <v>0.74305555555555547</v>
      </c>
      <c r="L5" s="2" t="s">
        <v>40</v>
      </c>
      <c r="M5" s="28">
        <v>1</v>
      </c>
      <c r="N5" s="1">
        <v>0.74305555555555547</v>
      </c>
      <c r="O5" s="2" t="s">
        <v>40</v>
      </c>
      <c r="P5" s="28">
        <v>1</v>
      </c>
      <c r="Q5" s="1">
        <v>0.70833333333333337</v>
      </c>
      <c r="R5" s="2" t="s">
        <v>96</v>
      </c>
      <c r="S5" s="28">
        <v>1</v>
      </c>
      <c r="T5" s="1">
        <v>0.79513888888888884</v>
      </c>
      <c r="U5" s="2" t="s">
        <v>102</v>
      </c>
      <c r="V5" s="28">
        <v>1</v>
      </c>
    </row>
    <row r="6" spans="1:22" ht="12.75" customHeight="1" x14ac:dyDescent="0.25">
      <c r="A6" s="48"/>
      <c r="B6" s="1">
        <v>0.77083333333333337</v>
      </c>
      <c r="C6" s="2" t="s">
        <v>0</v>
      </c>
      <c r="D6" s="28">
        <v>2</v>
      </c>
      <c r="E6" s="1">
        <v>0.77083333333333337</v>
      </c>
      <c r="F6" s="2" t="s">
        <v>0</v>
      </c>
      <c r="G6" s="28">
        <v>2</v>
      </c>
      <c r="H6" s="1">
        <v>0.77083333333333337</v>
      </c>
      <c r="I6" s="2" t="s">
        <v>0</v>
      </c>
      <c r="J6" s="28">
        <v>2</v>
      </c>
      <c r="K6" s="1">
        <v>0.77083333333333337</v>
      </c>
      <c r="L6" s="2" t="s">
        <v>0</v>
      </c>
      <c r="M6" s="28">
        <v>2</v>
      </c>
      <c r="N6" s="1">
        <v>0.77083333333333337</v>
      </c>
      <c r="O6" s="2" t="s">
        <v>0</v>
      </c>
      <c r="P6" s="28">
        <v>2</v>
      </c>
      <c r="Q6" s="1">
        <v>0.72569444444444453</v>
      </c>
      <c r="R6" s="2" t="s">
        <v>97</v>
      </c>
      <c r="S6" s="28">
        <v>1</v>
      </c>
      <c r="T6" s="1">
        <v>0.8125</v>
      </c>
      <c r="U6" s="2" t="s">
        <v>103</v>
      </c>
      <c r="V6" s="28">
        <v>3</v>
      </c>
    </row>
    <row r="7" spans="1:22" ht="12.75" customHeight="1" x14ac:dyDescent="0.25">
      <c r="A7" s="48"/>
      <c r="B7" s="1">
        <v>0.79861111111111116</v>
      </c>
      <c r="C7" s="2" t="s">
        <v>1</v>
      </c>
      <c r="D7" s="28">
        <v>2</v>
      </c>
      <c r="E7" s="1">
        <v>0.79861111111111116</v>
      </c>
      <c r="F7" s="2" t="s">
        <v>1</v>
      </c>
      <c r="G7" s="28">
        <v>2</v>
      </c>
      <c r="H7" s="1">
        <v>0.79861111111111116</v>
      </c>
      <c r="I7" s="2" t="s">
        <v>1</v>
      </c>
      <c r="J7" s="28">
        <v>2</v>
      </c>
      <c r="K7" s="1">
        <v>0.79861111111111116</v>
      </c>
      <c r="L7" s="2" t="s">
        <v>1</v>
      </c>
      <c r="M7" s="28">
        <v>2</v>
      </c>
      <c r="N7" s="1">
        <v>0.79861111111111116</v>
      </c>
      <c r="O7" s="2" t="s">
        <v>91</v>
      </c>
      <c r="P7" s="28">
        <v>2</v>
      </c>
      <c r="Q7" s="1">
        <v>0.74305555555555547</v>
      </c>
      <c r="R7" s="2" t="s">
        <v>98</v>
      </c>
      <c r="S7" s="28">
        <v>2</v>
      </c>
      <c r="T7" s="1">
        <v>0.84375</v>
      </c>
      <c r="U7" s="2" t="s">
        <v>104</v>
      </c>
      <c r="V7" s="28">
        <v>5</v>
      </c>
    </row>
    <row r="8" spans="1:22" ht="12.75" customHeight="1" x14ac:dyDescent="0.25">
      <c r="A8" s="48"/>
      <c r="B8" s="1">
        <v>0.82638888888888884</v>
      </c>
      <c r="C8" s="2" t="s">
        <v>74</v>
      </c>
      <c r="D8" s="28">
        <v>3</v>
      </c>
      <c r="E8" s="1">
        <v>0.82638888888888884</v>
      </c>
      <c r="F8" s="24" t="s">
        <v>79</v>
      </c>
      <c r="G8" s="28">
        <v>2</v>
      </c>
      <c r="H8" s="1">
        <v>0.82638888888888884</v>
      </c>
      <c r="I8" s="2" t="s">
        <v>82</v>
      </c>
      <c r="J8" s="28">
        <v>3</v>
      </c>
      <c r="K8" s="1">
        <v>0.82638888888888884</v>
      </c>
      <c r="L8" s="24" t="s">
        <v>87</v>
      </c>
      <c r="M8" s="28">
        <v>3</v>
      </c>
      <c r="N8" s="1">
        <v>0.81944444444444453</v>
      </c>
      <c r="O8" s="2" t="s">
        <v>92</v>
      </c>
      <c r="P8" s="28">
        <v>4</v>
      </c>
      <c r="Q8" s="1">
        <v>0.79513888888888884</v>
      </c>
      <c r="R8" s="2" t="s">
        <v>99</v>
      </c>
      <c r="S8" s="28">
        <v>2</v>
      </c>
      <c r="T8" s="1">
        <v>0.875</v>
      </c>
      <c r="U8" s="2" t="s">
        <v>105</v>
      </c>
      <c r="V8" s="28">
        <v>4</v>
      </c>
    </row>
    <row r="9" spans="1:22" ht="12.75" customHeight="1" x14ac:dyDescent="0.25">
      <c r="A9" s="48"/>
      <c r="B9" s="1">
        <v>0.84375</v>
      </c>
      <c r="C9" s="24" t="s">
        <v>75</v>
      </c>
      <c r="D9" s="28">
        <v>4</v>
      </c>
      <c r="E9" s="1">
        <v>0.84375</v>
      </c>
      <c r="F9" s="2" t="s">
        <v>80</v>
      </c>
      <c r="G9" s="28">
        <v>5</v>
      </c>
      <c r="H9" s="1">
        <v>0.84375</v>
      </c>
      <c r="I9" s="2" t="s">
        <v>83</v>
      </c>
      <c r="J9" s="28">
        <v>3</v>
      </c>
      <c r="K9" s="1">
        <v>0.84375</v>
      </c>
      <c r="L9" s="2" t="s">
        <v>88</v>
      </c>
      <c r="M9" s="28">
        <v>4</v>
      </c>
      <c r="N9" s="1">
        <v>0.86111111111111116</v>
      </c>
      <c r="O9" s="2" t="s">
        <v>93</v>
      </c>
      <c r="P9" s="28">
        <v>4</v>
      </c>
      <c r="Q9" s="1">
        <v>0.8125</v>
      </c>
      <c r="R9" s="2" t="s">
        <v>100</v>
      </c>
      <c r="S9" s="28">
        <v>2</v>
      </c>
      <c r="T9" s="1">
        <v>0.90625</v>
      </c>
      <c r="U9" s="2" t="s">
        <v>106</v>
      </c>
      <c r="V9" s="28">
        <v>3</v>
      </c>
    </row>
    <row r="10" spans="1:22" ht="12.75" customHeight="1" x14ac:dyDescent="0.25">
      <c r="A10" s="48"/>
      <c r="B10" s="1">
        <v>0.875</v>
      </c>
      <c r="C10" s="2" t="s">
        <v>76</v>
      </c>
      <c r="D10" s="28">
        <v>6</v>
      </c>
      <c r="E10" s="1">
        <v>0.875</v>
      </c>
      <c r="F10" s="2" t="s">
        <v>109</v>
      </c>
      <c r="G10" s="28">
        <v>6</v>
      </c>
      <c r="H10" s="1">
        <v>0.875</v>
      </c>
      <c r="I10" s="2" t="s">
        <v>84</v>
      </c>
      <c r="J10" s="28">
        <v>4</v>
      </c>
      <c r="K10" s="1">
        <v>0.875</v>
      </c>
      <c r="L10" s="2" t="s">
        <v>89</v>
      </c>
      <c r="M10" s="28">
        <v>3</v>
      </c>
      <c r="N10" s="1">
        <v>0.92361111111111116</v>
      </c>
      <c r="O10" s="2" t="s">
        <v>94</v>
      </c>
      <c r="P10" s="28">
        <v>2</v>
      </c>
      <c r="Q10" s="1">
        <v>0.84375</v>
      </c>
      <c r="R10" s="2" t="s">
        <v>101</v>
      </c>
      <c r="S10" s="28">
        <v>6</v>
      </c>
      <c r="T10" s="1">
        <v>0.9375</v>
      </c>
      <c r="U10" s="2" t="s">
        <v>107</v>
      </c>
      <c r="V10" s="28">
        <v>2</v>
      </c>
    </row>
    <row r="11" spans="1:22" ht="12.75" customHeight="1" x14ac:dyDescent="0.25">
      <c r="A11" s="48"/>
      <c r="B11" s="1">
        <v>0.90625</v>
      </c>
      <c r="C11" s="2" t="s">
        <v>77</v>
      </c>
      <c r="D11" s="28">
        <v>4</v>
      </c>
      <c r="E11" s="1">
        <v>0.90625</v>
      </c>
      <c r="F11" s="2" t="s">
        <v>110</v>
      </c>
      <c r="G11" s="28">
        <v>2</v>
      </c>
      <c r="H11" s="1">
        <v>0.90625</v>
      </c>
      <c r="I11" s="2" t="s">
        <v>85</v>
      </c>
      <c r="J11" s="28">
        <v>4</v>
      </c>
      <c r="K11" s="1">
        <v>0.90625</v>
      </c>
      <c r="L11" s="2" t="s">
        <v>111</v>
      </c>
      <c r="M11" s="28">
        <v>3</v>
      </c>
      <c r="N11" s="1">
        <v>0.95486111111111116</v>
      </c>
      <c r="O11" s="2" t="s">
        <v>0</v>
      </c>
      <c r="P11" s="28" t="str">
        <f ca="1">IFERROR(INDIRECT("'"&amp;$AA$8&amp;"'!"&amp;CELL("address",P11)),"")</f>
        <v/>
      </c>
      <c r="Q11" s="1">
        <v>0.92708333333333337</v>
      </c>
      <c r="R11" s="2" t="s">
        <v>112</v>
      </c>
      <c r="S11" s="28">
        <v>4</v>
      </c>
      <c r="T11" s="1">
        <v>0.95833333333333337</v>
      </c>
      <c r="U11" s="2" t="s">
        <v>108</v>
      </c>
      <c r="V11" s="28">
        <v>2</v>
      </c>
    </row>
    <row r="12" spans="1:22" ht="12.75" customHeight="1" x14ac:dyDescent="0.25">
      <c r="A12" s="48"/>
      <c r="B12" s="1">
        <v>0.9375</v>
      </c>
      <c r="C12" s="2" t="s">
        <v>78</v>
      </c>
      <c r="D12" s="28">
        <v>2</v>
      </c>
      <c r="E12" s="1">
        <v>0.9375</v>
      </c>
      <c r="F12" s="2" t="s">
        <v>81</v>
      </c>
      <c r="G12" s="28">
        <v>2</v>
      </c>
      <c r="H12" s="25">
        <v>0.9375</v>
      </c>
      <c r="I12" s="2" t="s">
        <v>86</v>
      </c>
      <c r="J12" s="28">
        <v>2</v>
      </c>
      <c r="K12" s="1">
        <v>0.9375</v>
      </c>
      <c r="L12" s="2" t="s">
        <v>90</v>
      </c>
      <c r="M12" s="28">
        <v>2</v>
      </c>
      <c r="N12" s="1">
        <v>0.98263888888888884</v>
      </c>
      <c r="O12" s="2" t="s">
        <v>95</v>
      </c>
      <c r="P12" s="28">
        <v>1</v>
      </c>
      <c r="Q12" s="1">
        <v>1.3888888888888888E-2</v>
      </c>
      <c r="R12" s="2" t="s">
        <v>113</v>
      </c>
      <c r="S12" s="28">
        <v>1</v>
      </c>
      <c r="T12" s="1">
        <v>0.98958333333333337</v>
      </c>
      <c r="U12" s="2" t="s">
        <v>114</v>
      </c>
      <c r="V12" s="28">
        <v>1</v>
      </c>
    </row>
    <row r="14" spans="1:22" ht="12.75" customHeight="1" x14ac:dyDescent="0.25">
      <c r="B14" s="47">
        <f>+T4+1</f>
        <v>42919</v>
      </c>
      <c r="C14" s="47"/>
      <c r="D14" s="47"/>
      <c r="E14" s="47">
        <f>1+B14</f>
        <v>42920</v>
      </c>
      <c r="F14" s="47"/>
      <c r="G14" s="47"/>
      <c r="H14" s="47">
        <f t="shared" ref="H14" si="3">1+E14</f>
        <v>42921</v>
      </c>
      <c r="I14" s="47"/>
      <c r="J14" s="47"/>
      <c r="K14" s="47">
        <f t="shared" ref="K14" si="4">1+H14</f>
        <v>42922</v>
      </c>
      <c r="L14" s="47"/>
      <c r="M14" s="47"/>
      <c r="N14" s="47">
        <f t="shared" ref="N14" si="5">1+K14</f>
        <v>42923</v>
      </c>
      <c r="O14" s="47"/>
      <c r="P14" s="47"/>
      <c r="Q14" s="47">
        <f t="shared" ref="Q14" si="6">1+N14</f>
        <v>42924</v>
      </c>
      <c r="R14" s="47"/>
      <c r="S14" s="47"/>
      <c r="T14" s="47">
        <f t="shared" ref="T14" si="7">1+Q14</f>
        <v>42925</v>
      </c>
      <c r="U14" s="47"/>
      <c r="V14" s="47"/>
    </row>
    <row r="15" spans="1:22" ht="12.75" customHeight="1" x14ac:dyDescent="0.25">
      <c r="A15" s="48" t="s">
        <v>303</v>
      </c>
      <c r="B15" s="1">
        <v>0.74305555555555547</v>
      </c>
      <c r="C15" s="2" t="s">
        <v>40</v>
      </c>
      <c r="D15" s="28">
        <v>1</v>
      </c>
      <c r="E15" s="1">
        <v>0.74305555555555547</v>
      </c>
      <c r="F15" s="2" t="s">
        <v>40</v>
      </c>
      <c r="G15" s="28">
        <v>1</v>
      </c>
      <c r="H15" s="1">
        <v>0.74305555555555547</v>
      </c>
      <c r="I15" s="2" t="s">
        <v>40</v>
      </c>
      <c r="J15" s="28">
        <v>1</v>
      </c>
      <c r="K15" s="1">
        <v>0.74305555555555547</v>
      </c>
      <c r="L15" s="2" t="s">
        <v>40</v>
      </c>
      <c r="M15" s="28">
        <v>1</v>
      </c>
      <c r="N15" s="1">
        <v>0.74305555555555547</v>
      </c>
      <c r="O15" s="2" t="s">
        <v>40</v>
      </c>
      <c r="P15" s="28">
        <v>1</v>
      </c>
      <c r="Q15" s="1">
        <v>0.71875</v>
      </c>
      <c r="R15" s="2" t="s">
        <v>139</v>
      </c>
      <c r="S15" s="28">
        <v>1</v>
      </c>
      <c r="T15" s="1">
        <v>0.79513888888888884</v>
      </c>
      <c r="U15" s="2" t="s">
        <v>147</v>
      </c>
      <c r="V15" s="28">
        <v>1</v>
      </c>
    </row>
    <row r="16" spans="1:22" ht="12.75" customHeight="1" x14ac:dyDescent="0.25">
      <c r="A16" s="48"/>
      <c r="B16" s="1">
        <v>0.77083333333333337</v>
      </c>
      <c r="C16" s="2" t="s">
        <v>0</v>
      </c>
      <c r="D16" s="28">
        <v>2</v>
      </c>
      <c r="E16" s="1">
        <v>0.77083333333333337</v>
      </c>
      <c r="F16" s="2" t="s">
        <v>0</v>
      </c>
      <c r="G16" s="28">
        <v>2</v>
      </c>
      <c r="H16" s="1">
        <v>0.77083333333333337</v>
      </c>
      <c r="I16" s="2" t="s">
        <v>0</v>
      </c>
      <c r="J16" s="28">
        <v>2</v>
      </c>
      <c r="K16" s="1">
        <v>0.77083333333333337</v>
      </c>
      <c r="L16" s="2" t="s">
        <v>0</v>
      </c>
      <c r="M16" s="28">
        <v>2</v>
      </c>
      <c r="N16" s="1">
        <v>0.77083333333333337</v>
      </c>
      <c r="O16" s="2" t="s">
        <v>0</v>
      </c>
      <c r="P16" s="28">
        <v>2</v>
      </c>
      <c r="Q16" s="1">
        <v>0.73611111111111116</v>
      </c>
      <c r="R16" s="2" t="s">
        <v>140</v>
      </c>
      <c r="S16" s="28">
        <v>1</v>
      </c>
      <c r="T16" s="1">
        <v>0.8125</v>
      </c>
      <c r="U16" s="2" t="s">
        <v>148</v>
      </c>
      <c r="V16" s="28">
        <v>3</v>
      </c>
    </row>
    <row r="17" spans="1:22" ht="12.75" customHeight="1" x14ac:dyDescent="0.25">
      <c r="A17" s="48"/>
      <c r="B17" s="1">
        <v>0.79861111111111116</v>
      </c>
      <c r="C17" s="2" t="s">
        <v>1</v>
      </c>
      <c r="D17" s="28">
        <v>2</v>
      </c>
      <c r="E17" s="1">
        <v>0.79861111111111116</v>
      </c>
      <c r="F17" s="2" t="s">
        <v>1</v>
      </c>
      <c r="G17" s="28">
        <v>2</v>
      </c>
      <c r="H17" s="1">
        <v>0.79861111111111116</v>
      </c>
      <c r="I17" s="2" t="s">
        <v>1</v>
      </c>
      <c r="J17" s="28">
        <v>2</v>
      </c>
      <c r="K17" s="1">
        <v>0.79861111111111116</v>
      </c>
      <c r="L17" s="2" t="s">
        <v>1</v>
      </c>
      <c r="M17" s="28">
        <v>2</v>
      </c>
      <c r="N17" s="1">
        <v>0.79861111111111116</v>
      </c>
      <c r="O17" s="2" t="s">
        <v>134</v>
      </c>
      <c r="P17" s="28">
        <v>2</v>
      </c>
      <c r="Q17" s="1">
        <v>0.75347222222222221</v>
      </c>
      <c r="R17" s="2" t="s">
        <v>141</v>
      </c>
      <c r="S17" s="28">
        <v>2</v>
      </c>
      <c r="T17" s="1">
        <v>0.84375</v>
      </c>
      <c r="U17" s="2" t="s">
        <v>149</v>
      </c>
      <c r="V17" s="28">
        <v>5</v>
      </c>
    </row>
    <row r="18" spans="1:22" ht="12.75" customHeight="1" x14ac:dyDescent="0.25">
      <c r="A18" s="48"/>
      <c r="B18" s="1">
        <v>0.82638888888888884</v>
      </c>
      <c r="C18" s="2" t="s">
        <v>115</v>
      </c>
      <c r="D18" s="28">
        <v>3</v>
      </c>
      <c r="E18" s="1">
        <v>0.82638888888888884</v>
      </c>
      <c r="F18" s="2" t="s">
        <v>120</v>
      </c>
      <c r="G18" s="28">
        <v>2</v>
      </c>
      <c r="H18" s="1">
        <v>0.82638888888888884</v>
      </c>
      <c r="I18" s="2" t="s">
        <v>125</v>
      </c>
      <c r="J18" s="28">
        <v>3</v>
      </c>
      <c r="K18" s="1">
        <v>0.82638888888888884</v>
      </c>
      <c r="L18" s="2" t="s">
        <v>129</v>
      </c>
      <c r="M18" s="28">
        <v>3</v>
      </c>
      <c r="N18" s="1">
        <v>0.81944444444444453</v>
      </c>
      <c r="O18" s="2" t="s">
        <v>135</v>
      </c>
      <c r="P18" s="28">
        <v>4</v>
      </c>
      <c r="Q18" s="1">
        <v>0.79513888888888884</v>
      </c>
      <c r="R18" s="2" t="s">
        <v>142</v>
      </c>
      <c r="S18" s="28">
        <v>2</v>
      </c>
      <c r="T18" s="1">
        <v>0.875</v>
      </c>
      <c r="U18" s="2" t="s">
        <v>150</v>
      </c>
      <c r="V18" s="28">
        <v>4</v>
      </c>
    </row>
    <row r="19" spans="1:22" ht="12.75" customHeight="1" x14ac:dyDescent="0.25">
      <c r="A19" s="48"/>
      <c r="B19" s="1">
        <v>0.84375</v>
      </c>
      <c r="C19" s="2" t="s">
        <v>116</v>
      </c>
      <c r="D19" s="28">
        <v>4</v>
      </c>
      <c r="E19" s="1">
        <v>0.84375</v>
      </c>
      <c r="F19" s="2" t="s">
        <v>121</v>
      </c>
      <c r="G19" s="28">
        <v>5</v>
      </c>
      <c r="H19" s="1">
        <v>0.84375</v>
      </c>
      <c r="I19" s="2" t="s">
        <v>126</v>
      </c>
      <c r="J19" s="28">
        <v>3</v>
      </c>
      <c r="K19" s="1">
        <v>0.84375</v>
      </c>
      <c r="L19" s="2" t="s">
        <v>130</v>
      </c>
      <c r="M19" s="28">
        <v>4</v>
      </c>
      <c r="N19" s="1">
        <v>0.88194444444444453</v>
      </c>
      <c r="O19" s="2" t="s">
        <v>136</v>
      </c>
      <c r="P19" s="28">
        <v>4</v>
      </c>
      <c r="Q19" s="1">
        <v>0.8125</v>
      </c>
      <c r="R19" s="2" t="s">
        <v>143</v>
      </c>
      <c r="S19" s="28">
        <v>2</v>
      </c>
      <c r="T19" s="1">
        <v>0.90625</v>
      </c>
      <c r="U19" s="2" t="s">
        <v>151</v>
      </c>
      <c r="V19" s="28">
        <v>3</v>
      </c>
    </row>
    <row r="20" spans="1:22" ht="12.75" customHeight="1" x14ac:dyDescent="0.25">
      <c r="A20" s="48"/>
      <c r="B20" s="1">
        <v>0.875</v>
      </c>
      <c r="C20" s="2" t="s">
        <v>117</v>
      </c>
      <c r="D20" s="28">
        <v>6</v>
      </c>
      <c r="E20" s="1">
        <v>0.875</v>
      </c>
      <c r="F20" s="2" t="s">
        <v>122</v>
      </c>
      <c r="G20" s="28">
        <v>6</v>
      </c>
      <c r="H20" s="1">
        <v>0.875</v>
      </c>
      <c r="I20" s="2" t="s">
        <v>127</v>
      </c>
      <c r="J20" s="28">
        <v>4</v>
      </c>
      <c r="K20" s="1">
        <v>0.875</v>
      </c>
      <c r="L20" s="2" t="s">
        <v>131</v>
      </c>
      <c r="M20" s="28">
        <v>3</v>
      </c>
      <c r="N20" s="1">
        <v>0.94444444444444453</v>
      </c>
      <c r="O20" s="2" t="s">
        <v>137</v>
      </c>
      <c r="P20" s="28">
        <v>2</v>
      </c>
      <c r="Q20" s="1">
        <v>0.84375</v>
      </c>
      <c r="R20" s="2" t="s">
        <v>144</v>
      </c>
      <c r="S20" s="28">
        <v>6</v>
      </c>
      <c r="T20" s="1">
        <v>0.9375</v>
      </c>
      <c r="U20" s="2" t="s">
        <v>152</v>
      </c>
      <c r="V20" s="28">
        <v>2</v>
      </c>
    </row>
    <row r="21" spans="1:22" ht="12.75" customHeight="1" x14ac:dyDescent="0.25">
      <c r="A21" s="48"/>
      <c r="B21" s="1">
        <v>0.90625</v>
      </c>
      <c r="C21" s="2" t="s">
        <v>118</v>
      </c>
      <c r="D21" s="28">
        <v>4</v>
      </c>
      <c r="E21" s="1">
        <v>0.90625</v>
      </c>
      <c r="F21" s="2" t="s">
        <v>123</v>
      </c>
      <c r="G21" s="28">
        <v>2</v>
      </c>
      <c r="H21" s="1">
        <v>0.90625</v>
      </c>
      <c r="I21" s="2" t="s">
        <v>128</v>
      </c>
      <c r="J21" s="28">
        <v>3</v>
      </c>
      <c r="K21" s="1">
        <v>0.90625</v>
      </c>
      <c r="L21" s="2" t="s">
        <v>132</v>
      </c>
      <c r="M21" s="28">
        <v>3</v>
      </c>
      <c r="N21" s="1">
        <v>0.97569444444444453</v>
      </c>
      <c r="O21" s="2" t="s">
        <v>0</v>
      </c>
      <c r="P21" s="28" t="str">
        <f ca="1">IFERROR(INDIRECT("'"&amp;$AA$8&amp;"'!"&amp;CELL("address",P21)),"")</f>
        <v/>
      </c>
      <c r="Q21" s="1">
        <v>0.93055555555555547</v>
      </c>
      <c r="R21" s="2" t="s">
        <v>145</v>
      </c>
      <c r="S21" s="28">
        <v>4</v>
      </c>
      <c r="T21" s="1">
        <v>0.95833333333333337</v>
      </c>
      <c r="U21" s="24" t="s">
        <v>153</v>
      </c>
      <c r="V21" s="28">
        <v>2</v>
      </c>
    </row>
    <row r="22" spans="1:22" ht="12.75" customHeight="1" x14ac:dyDescent="0.25">
      <c r="A22" s="48"/>
      <c r="B22" s="1">
        <v>0.9375</v>
      </c>
      <c r="C22" s="2" t="s">
        <v>119</v>
      </c>
      <c r="D22" s="28">
        <v>2</v>
      </c>
      <c r="E22" s="1">
        <v>0.9375</v>
      </c>
      <c r="F22" s="2" t="s">
        <v>124</v>
      </c>
      <c r="G22" s="28">
        <v>2</v>
      </c>
      <c r="H22" s="25">
        <v>0.9375</v>
      </c>
      <c r="I22" s="2" t="s">
        <v>86</v>
      </c>
      <c r="J22" s="28">
        <v>2</v>
      </c>
      <c r="K22" s="1">
        <v>0.9375</v>
      </c>
      <c r="L22" s="2" t="s">
        <v>133</v>
      </c>
      <c r="M22" s="28">
        <v>2</v>
      </c>
      <c r="N22" s="1">
        <v>3.472222222222222E-3</v>
      </c>
      <c r="O22" s="2" t="s">
        <v>138</v>
      </c>
      <c r="P22" s="28">
        <v>1</v>
      </c>
      <c r="Q22" s="1">
        <v>0.99652777777777779</v>
      </c>
      <c r="R22" s="2" t="s">
        <v>146</v>
      </c>
      <c r="S22" s="28">
        <v>1</v>
      </c>
      <c r="T22" s="1">
        <v>0.98958333333333337</v>
      </c>
      <c r="U22" s="2" t="s">
        <v>154</v>
      </c>
      <c r="V22" s="28">
        <v>1</v>
      </c>
    </row>
    <row r="24" spans="1:22" ht="12.75" customHeight="1" x14ac:dyDescent="0.25">
      <c r="B24" s="47">
        <f>+T14+1</f>
        <v>42926</v>
      </c>
      <c r="C24" s="47"/>
      <c r="D24" s="47"/>
      <c r="E24" s="47">
        <f>1+B24</f>
        <v>42927</v>
      </c>
      <c r="F24" s="47"/>
      <c r="G24" s="47"/>
      <c r="H24" s="47">
        <f t="shared" ref="H24" si="8">1+E24</f>
        <v>42928</v>
      </c>
      <c r="I24" s="47"/>
      <c r="J24" s="47"/>
      <c r="K24" s="47">
        <f t="shared" ref="K24" si="9">1+H24</f>
        <v>42929</v>
      </c>
      <c r="L24" s="47"/>
      <c r="M24" s="47"/>
      <c r="N24" s="47">
        <f t="shared" ref="N24" si="10">1+K24</f>
        <v>42930</v>
      </c>
      <c r="O24" s="47"/>
      <c r="P24" s="47"/>
      <c r="Q24" s="47">
        <f t="shared" ref="Q24" si="11">1+N24</f>
        <v>42931</v>
      </c>
      <c r="R24" s="47"/>
      <c r="S24" s="47"/>
      <c r="T24" s="47">
        <f t="shared" ref="T24" si="12">1+Q24</f>
        <v>42932</v>
      </c>
      <c r="U24" s="47"/>
      <c r="V24" s="47"/>
    </row>
    <row r="25" spans="1:22" ht="12.75" customHeight="1" x14ac:dyDescent="0.25">
      <c r="A25" s="48" t="s">
        <v>304</v>
      </c>
      <c r="B25" s="1">
        <v>0.74305555555555547</v>
      </c>
      <c r="C25" s="2" t="s">
        <v>40</v>
      </c>
      <c r="D25" s="28">
        <v>1</v>
      </c>
      <c r="E25" s="1">
        <v>0.74305555555555547</v>
      </c>
      <c r="F25" s="2" t="s">
        <v>40</v>
      </c>
      <c r="G25" s="28">
        <v>1</v>
      </c>
      <c r="H25" s="1">
        <v>0.74305555555555547</v>
      </c>
      <c r="I25" s="2" t="s">
        <v>40</v>
      </c>
      <c r="J25" s="28">
        <v>1</v>
      </c>
      <c r="K25" s="1">
        <v>0.74305555555555547</v>
      </c>
      <c r="L25" s="2" t="s">
        <v>40</v>
      </c>
      <c r="M25" s="28">
        <v>1</v>
      </c>
      <c r="N25" s="1">
        <v>0.74305555555555547</v>
      </c>
      <c r="O25" s="2" t="s">
        <v>40</v>
      </c>
      <c r="P25" s="28">
        <v>1</v>
      </c>
      <c r="Q25" s="1">
        <v>0.70138888888888884</v>
      </c>
      <c r="R25" s="2" t="s">
        <v>178</v>
      </c>
      <c r="S25" s="28">
        <v>1</v>
      </c>
      <c r="T25" s="1">
        <v>0.79513888888888884</v>
      </c>
      <c r="U25" s="2" t="s">
        <v>186</v>
      </c>
      <c r="V25" s="28">
        <v>1</v>
      </c>
    </row>
    <row r="26" spans="1:22" ht="12.75" customHeight="1" x14ac:dyDescent="0.25">
      <c r="A26" s="48"/>
      <c r="B26" s="1">
        <v>0.77083333333333337</v>
      </c>
      <c r="C26" s="2" t="s">
        <v>0</v>
      </c>
      <c r="D26" s="28">
        <v>2</v>
      </c>
      <c r="E26" s="1">
        <v>0.77083333333333337</v>
      </c>
      <c r="F26" s="2" t="s">
        <v>0</v>
      </c>
      <c r="G26" s="28">
        <v>2</v>
      </c>
      <c r="H26" s="1">
        <v>0.77083333333333337</v>
      </c>
      <c r="I26" s="2" t="s">
        <v>0</v>
      </c>
      <c r="J26" s="28">
        <v>2</v>
      </c>
      <c r="K26" s="1">
        <v>0.77083333333333337</v>
      </c>
      <c r="L26" s="2" t="s">
        <v>0</v>
      </c>
      <c r="M26" s="28">
        <v>2</v>
      </c>
      <c r="N26" s="1">
        <v>0.77083333333333337</v>
      </c>
      <c r="O26" s="2" t="s">
        <v>0</v>
      </c>
      <c r="P26" s="28">
        <v>2</v>
      </c>
      <c r="Q26" s="1">
        <v>0.71875</v>
      </c>
      <c r="R26" s="2" t="s">
        <v>179</v>
      </c>
      <c r="S26" s="28">
        <v>1</v>
      </c>
      <c r="T26" s="1">
        <v>0.8125</v>
      </c>
      <c r="U26" s="2" t="s">
        <v>187</v>
      </c>
      <c r="V26" s="28">
        <v>3</v>
      </c>
    </row>
    <row r="27" spans="1:22" ht="12.75" customHeight="1" x14ac:dyDescent="0.25">
      <c r="A27" s="48"/>
      <c r="B27" s="1">
        <v>0.79861111111111116</v>
      </c>
      <c r="C27" s="2" t="s">
        <v>1</v>
      </c>
      <c r="D27" s="28">
        <v>2</v>
      </c>
      <c r="E27" s="1">
        <v>0.79861111111111116</v>
      </c>
      <c r="F27" s="2" t="s">
        <v>1</v>
      </c>
      <c r="G27" s="28">
        <v>2</v>
      </c>
      <c r="H27" s="1">
        <v>0.79861111111111116</v>
      </c>
      <c r="I27" s="2" t="s">
        <v>1</v>
      </c>
      <c r="J27" s="28">
        <v>2</v>
      </c>
      <c r="K27" s="1">
        <v>0.79861111111111116</v>
      </c>
      <c r="L27" s="2" t="s">
        <v>1</v>
      </c>
      <c r="M27" s="28">
        <v>2</v>
      </c>
      <c r="N27" s="1">
        <v>0.79861111111111116</v>
      </c>
      <c r="O27" s="24" t="s">
        <v>173</v>
      </c>
      <c r="P27" s="28">
        <v>2</v>
      </c>
      <c r="Q27" s="1">
        <v>0.73611111111111116</v>
      </c>
      <c r="R27" s="2" t="s">
        <v>180</v>
      </c>
      <c r="S27" s="28">
        <v>1</v>
      </c>
      <c r="T27" s="1">
        <v>0.84375</v>
      </c>
      <c r="U27" s="2" t="s">
        <v>188</v>
      </c>
      <c r="V27" s="28">
        <v>5</v>
      </c>
    </row>
    <row r="28" spans="1:22" ht="12.75" customHeight="1" x14ac:dyDescent="0.25">
      <c r="A28" s="48"/>
      <c r="B28" s="1">
        <v>0.82638888888888884</v>
      </c>
      <c r="C28" s="2" t="s">
        <v>155</v>
      </c>
      <c r="D28" s="28">
        <v>3</v>
      </c>
      <c r="E28" s="1">
        <v>0.82638888888888884</v>
      </c>
      <c r="F28" s="2" t="s">
        <v>159</v>
      </c>
      <c r="G28" s="28">
        <v>2</v>
      </c>
      <c r="H28" s="1">
        <v>0.82638888888888884</v>
      </c>
      <c r="I28" s="2" t="s">
        <v>164</v>
      </c>
      <c r="J28" s="28">
        <v>3</v>
      </c>
      <c r="K28" s="1">
        <v>0.82638888888888884</v>
      </c>
      <c r="L28" s="2" t="s">
        <v>168</v>
      </c>
      <c r="M28" s="28">
        <v>3</v>
      </c>
      <c r="N28" s="1">
        <v>0.81944444444444453</v>
      </c>
      <c r="O28" s="2" t="s">
        <v>174</v>
      </c>
      <c r="P28" s="28">
        <v>4</v>
      </c>
      <c r="Q28" s="1">
        <v>0.75347222222222221</v>
      </c>
      <c r="R28" s="2" t="s">
        <v>181</v>
      </c>
      <c r="S28" s="28">
        <v>2</v>
      </c>
      <c r="T28" s="1">
        <v>0.875</v>
      </c>
      <c r="U28" s="2" t="s">
        <v>189</v>
      </c>
      <c r="V28" s="28">
        <v>4</v>
      </c>
    </row>
    <row r="29" spans="1:22" ht="12.75" customHeight="1" x14ac:dyDescent="0.25">
      <c r="A29" s="48"/>
      <c r="B29" s="1">
        <v>0.84375</v>
      </c>
      <c r="C29" s="2" t="s">
        <v>156</v>
      </c>
      <c r="D29" s="28">
        <v>4</v>
      </c>
      <c r="E29" s="1">
        <v>0.84375</v>
      </c>
      <c r="F29" s="2" t="s">
        <v>160</v>
      </c>
      <c r="G29" s="28">
        <v>5</v>
      </c>
      <c r="H29" s="1">
        <v>0.84375</v>
      </c>
      <c r="I29" s="2" t="s">
        <v>165</v>
      </c>
      <c r="J29" s="28">
        <v>3</v>
      </c>
      <c r="K29" s="1">
        <v>0.84375</v>
      </c>
      <c r="L29" s="2" t="s">
        <v>169</v>
      </c>
      <c r="M29" s="28">
        <v>4</v>
      </c>
      <c r="N29" s="1">
        <v>0.88194444444444453</v>
      </c>
      <c r="O29" s="2" t="s">
        <v>175</v>
      </c>
      <c r="P29" s="28">
        <v>4</v>
      </c>
      <c r="Q29" s="1">
        <v>0.79513888888888884</v>
      </c>
      <c r="R29" s="2" t="s">
        <v>182</v>
      </c>
      <c r="S29" s="28">
        <v>2</v>
      </c>
      <c r="T29" s="1">
        <v>0.90625</v>
      </c>
      <c r="U29" s="2" t="s">
        <v>190</v>
      </c>
      <c r="V29" s="28">
        <v>3</v>
      </c>
    </row>
    <row r="30" spans="1:22" ht="12.75" customHeight="1" x14ac:dyDescent="0.25">
      <c r="A30" s="48"/>
      <c r="B30" s="1">
        <v>0.875</v>
      </c>
      <c r="C30" s="2" t="s">
        <v>157</v>
      </c>
      <c r="D30" s="28">
        <v>6</v>
      </c>
      <c r="E30" s="1">
        <v>0.875</v>
      </c>
      <c r="F30" s="24" t="s">
        <v>161</v>
      </c>
      <c r="G30" s="28">
        <v>6</v>
      </c>
      <c r="H30" s="1">
        <v>0.875</v>
      </c>
      <c r="I30" s="2" t="s">
        <v>166</v>
      </c>
      <c r="J30" s="28">
        <v>4</v>
      </c>
      <c r="K30" s="1">
        <v>0.875</v>
      </c>
      <c r="L30" s="2" t="s">
        <v>170</v>
      </c>
      <c r="M30" s="28">
        <v>3</v>
      </c>
      <c r="N30" s="1">
        <v>0.94444444444444453</v>
      </c>
      <c r="O30" s="2" t="s">
        <v>176</v>
      </c>
      <c r="P30" s="28">
        <v>2</v>
      </c>
      <c r="Q30" s="1">
        <v>0.8125</v>
      </c>
      <c r="R30" s="2" t="s">
        <v>183</v>
      </c>
      <c r="S30" s="28">
        <v>2</v>
      </c>
      <c r="T30" s="1">
        <v>0.9375</v>
      </c>
      <c r="U30" s="24" t="s">
        <v>191</v>
      </c>
      <c r="V30" s="28">
        <v>2</v>
      </c>
    </row>
    <row r="31" spans="1:22" ht="12.75" customHeight="1" x14ac:dyDescent="0.25">
      <c r="A31" s="48"/>
      <c r="B31" s="1">
        <v>0.90625</v>
      </c>
      <c r="C31" s="2" t="s">
        <v>77</v>
      </c>
      <c r="D31" s="28">
        <v>4</v>
      </c>
      <c r="E31" s="1">
        <v>0.90625</v>
      </c>
      <c r="F31" s="2" t="s">
        <v>162</v>
      </c>
      <c r="G31" s="28">
        <v>2</v>
      </c>
      <c r="H31" s="1">
        <v>0.90625</v>
      </c>
      <c r="I31" s="2" t="s">
        <v>167</v>
      </c>
      <c r="J31" s="28">
        <v>3</v>
      </c>
      <c r="K31" s="1">
        <v>0.90625</v>
      </c>
      <c r="L31" s="2" t="s">
        <v>171</v>
      </c>
      <c r="M31" s="28">
        <v>3</v>
      </c>
      <c r="N31" s="1">
        <v>0.97569444444444453</v>
      </c>
      <c r="O31" s="2" t="s">
        <v>0</v>
      </c>
      <c r="P31" s="28" t="str">
        <f ca="1">IFERROR(INDIRECT("'"&amp;$AA$8&amp;"'!"&amp;CELL("address",P31)),"")</f>
        <v/>
      </c>
      <c r="Q31" s="1">
        <v>0.84375</v>
      </c>
      <c r="R31" s="2" t="s">
        <v>184</v>
      </c>
      <c r="S31" s="28">
        <v>6</v>
      </c>
      <c r="T31" s="1">
        <v>0.95833333333333337</v>
      </c>
      <c r="U31" s="2" t="s">
        <v>192</v>
      </c>
      <c r="V31" s="28">
        <v>2</v>
      </c>
    </row>
    <row r="32" spans="1:22" ht="12.75" customHeight="1" x14ac:dyDescent="0.25">
      <c r="A32" s="48"/>
      <c r="B32" s="1">
        <v>0.9375</v>
      </c>
      <c r="C32" s="2" t="s">
        <v>158</v>
      </c>
      <c r="D32" s="28">
        <v>2</v>
      </c>
      <c r="E32" s="1">
        <v>0.9375</v>
      </c>
      <c r="F32" s="2" t="s">
        <v>163</v>
      </c>
      <c r="G32" s="28">
        <v>2</v>
      </c>
      <c r="H32" s="1">
        <v>0.9375</v>
      </c>
      <c r="I32" s="2" t="s">
        <v>86</v>
      </c>
      <c r="J32" s="28">
        <v>2</v>
      </c>
      <c r="K32" s="1">
        <v>0.9375</v>
      </c>
      <c r="L32" s="2" t="s">
        <v>172</v>
      </c>
      <c r="M32" s="28">
        <v>2</v>
      </c>
      <c r="N32" s="1">
        <v>3.472222222222222E-3</v>
      </c>
      <c r="O32" s="2" t="s">
        <v>177</v>
      </c>
      <c r="P32" s="28">
        <v>1</v>
      </c>
      <c r="Q32" s="1">
        <v>0.93402777777777779</v>
      </c>
      <c r="R32" s="2" t="s">
        <v>185</v>
      </c>
      <c r="S32" s="28">
        <v>4</v>
      </c>
      <c r="T32" s="1">
        <v>0.98958333333333337</v>
      </c>
      <c r="U32" s="2" t="s">
        <v>193</v>
      </c>
      <c r="V32" s="28">
        <v>1</v>
      </c>
    </row>
    <row r="34" spans="1:22" ht="12.75" customHeight="1" x14ac:dyDescent="0.25">
      <c r="B34" s="47">
        <f>+T24+1</f>
        <v>42933</v>
      </c>
      <c r="C34" s="47"/>
      <c r="D34" s="47"/>
      <c r="E34" s="47">
        <f>1+B34</f>
        <v>42934</v>
      </c>
      <c r="F34" s="47"/>
      <c r="G34" s="47"/>
      <c r="H34" s="47">
        <f t="shared" ref="H34" si="13">1+E34</f>
        <v>42935</v>
      </c>
      <c r="I34" s="47"/>
      <c r="J34" s="47"/>
      <c r="K34" s="47">
        <f t="shared" ref="K34" si="14">1+H34</f>
        <v>42936</v>
      </c>
      <c r="L34" s="47"/>
      <c r="M34" s="47"/>
      <c r="N34" s="47">
        <f t="shared" ref="N34" si="15">1+K34</f>
        <v>42937</v>
      </c>
      <c r="O34" s="47"/>
      <c r="P34" s="47"/>
      <c r="Q34" s="47">
        <f t="shared" ref="Q34" si="16">1+N34</f>
        <v>42938</v>
      </c>
      <c r="R34" s="47"/>
      <c r="S34" s="47"/>
      <c r="T34" s="47">
        <f t="shared" ref="T34" si="17">1+Q34</f>
        <v>42939</v>
      </c>
      <c r="U34" s="47"/>
      <c r="V34" s="47"/>
    </row>
    <row r="35" spans="1:22" ht="12.75" customHeight="1" x14ac:dyDescent="0.25">
      <c r="A35" s="48" t="s">
        <v>305</v>
      </c>
      <c r="B35" s="1">
        <v>0.74305555555555547</v>
      </c>
      <c r="C35" s="2" t="s">
        <v>40</v>
      </c>
      <c r="D35" s="28">
        <v>1</v>
      </c>
      <c r="E35" s="1">
        <v>0.74305555555555547</v>
      </c>
      <c r="F35" s="2" t="s">
        <v>40</v>
      </c>
      <c r="G35" s="28">
        <v>1</v>
      </c>
      <c r="H35" s="1">
        <v>0.74305555555555547</v>
      </c>
      <c r="I35" s="2" t="s">
        <v>40</v>
      </c>
      <c r="J35" s="28">
        <v>1</v>
      </c>
      <c r="K35" s="1">
        <v>0.74305555555555547</v>
      </c>
      <c r="L35" s="2" t="s">
        <v>40</v>
      </c>
      <c r="M35" s="28">
        <v>1</v>
      </c>
      <c r="N35" s="1">
        <v>0.72569444444444453</v>
      </c>
      <c r="O35" s="2" t="s">
        <v>212</v>
      </c>
      <c r="P35" s="28">
        <v>1</v>
      </c>
      <c r="Q35" s="1">
        <v>0.70138888888888884</v>
      </c>
      <c r="R35" s="2" t="s">
        <v>217</v>
      </c>
      <c r="S35" s="28">
        <v>1</v>
      </c>
      <c r="T35" s="1">
        <v>0.79513888888888884</v>
      </c>
      <c r="U35" s="2" t="s">
        <v>225</v>
      </c>
      <c r="V35" s="28">
        <v>1</v>
      </c>
    </row>
    <row r="36" spans="1:22" ht="12.75" customHeight="1" x14ac:dyDescent="0.25">
      <c r="A36" s="48"/>
      <c r="B36" s="1">
        <v>0.77083333333333337</v>
      </c>
      <c r="C36" s="2" t="s">
        <v>0</v>
      </c>
      <c r="D36" s="28">
        <v>2</v>
      </c>
      <c r="E36" s="1">
        <v>0.77083333333333337</v>
      </c>
      <c r="F36" s="2" t="s">
        <v>0</v>
      </c>
      <c r="G36" s="28">
        <v>2</v>
      </c>
      <c r="H36" s="1">
        <v>0.77083333333333337</v>
      </c>
      <c r="I36" s="2" t="s">
        <v>0</v>
      </c>
      <c r="J36" s="28">
        <v>2</v>
      </c>
      <c r="K36" s="1">
        <v>0.77083333333333337</v>
      </c>
      <c r="L36" s="2" t="s">
        <v>0</v>
      </c>
      <c r="M36" s="28">
        <v>2</v>
      </c>
      <c r="N36" s="1">
        <v>0.74305555555555547</v>
      </c>
      <c r="O36" s="2" t="s">
        <v>40</v>
      </c>
      <c r="P36" s="28">
        <v>2</v>
      </c>
      <c r="Q36" s="1">
        <v>0.71875</v>
      </c>
      <c r="R36" s="2" t="s">
        <v>218</v>
      </c>
      <c r="S36" s="28">
        <v>1</v>
      </c>
      <c r="T36" s="1">
        <v>0.8125</v>
      </c>
      <c r="U36" s="2" t="s">
        <v>226</v>
      </c>
      <c r="V36" s="28">
        <v>3</v>
      </c>
    </row>
    <row r="37" spans="1:22" ht="12.75" customHeight="1" x14ac:dyDescent="0.25">
      <c r="A37" s="48"/>
      <c r="B37" s="1">
        <v>0.79861111111111116</v>
      </c>
      <c r="C37" s="2" t="s">
        <v>1</v>
      </c>
      <c r="D37" s="28">
        <v>2</v>
      </c>
      <c r="E37" s="1">
        <v>0.79861111111111116</v>
      </c>
      <c r="F37" s="2" t="s">
        <v>1</v>
      </c>
      <c r="G37" s="28">
        <v>2</v>
      </c>
      <c r="H37" s="1">
        <v>0.79861111111111116</v>
      </c>
      <c r="I37" s="2" t="s">
        <v>1</v>
      </c>
      <c r="J37" s="28">
        <v>2</v>
      </c>
      <c r="K37" s="1">
        <v>0.79861111111111116</v>
      </c>
      <c r="L37" s="2" t="s">
        <v>1</v>
      </c>
      <c r="M37" s="28">
        <v>2</v>
      </c>
      <c r="N37" s="1">
        <v>0.77083333333333337</v>
      </c>
      <c r="O37" s="2" t="s">
        <v>0</v>
      </c>
      <c r="P37" s="28">
        <v>2</v>
      </c>
      <c r="Q37" s="1">
        <v>0.73611111111111116</v>
      </c>
      <c r="R37" s="2" t="s">
        <v>219</v>
      </c>
      <c r="S37" s="28">
        <v>1</v>
      </c>
      <c r="T37" s="1">
        <v>0.84375</v>
      </c>
      <c r="U37" s="24" t="s">
        <v>227</v>
      </c>
      <c r="V37" s="28">
        <v>3</v>
      </c>
    </row>
    <row r="38" spans="1:22" ht="12.75" customHeight="1" x14ac:dyDescent="0.25">
      <c r="A38" s="48"/>
      <c r="B38" s="1">
        <v>0.82638888888888884</v>
      </c>
      <c r="C38" s="2" t="s">
        <v>194</v>
      </c>
      <c r="D38" s="28">
        <v>3</v>
      </c>
      <c r="E38" s="1">
        <v>0.82638888888888884</v>
      </c>
      <c r="F38" s="2" t="s">
        <v>198</v>
      </c>
      <c r="G38" s="28">
        <v>2</v>
      </c>
      <c r="H38" s="1">
        <v>0.82638888888888884</v>
      </c>
      <c r="I38" s="2" t="s">
        <v>203</v>
      </c>
      <c r="J38" s="28">
        <v>3</v>
      </c>
      <c r="K38" s="1">
        <v>0.82638888888888884</v>
      </c>
      <c r="L38" s="2" t="s">
        <v>207</v>
      </c>
      <c r="M38" s="28">
        <v>3</v>
      </c>
      <c r="N38" s="1">
        <v>0.79861111111111116</v>
      </c>
      <c r="O38" s="2" t="s">
        <v>213</v>
      </c>
      <c r="P38" s="28">
        <v>4</v>
      </c>
      <c r="Q38" s="1">
        <v>0.75347222222222221</v>
      </c>
      <c r="R38" s="2" t="s">
        <v>220</v>
      </c>
      <c r="S38" s="28">
        <v>2</v>
      </c>
      <c r="T38" s="1">
        <v>0.875</v>
      </c>
      <c r="U38" s="2" t="s">
        <v>228</v>
      </c>
      <c r="V38" s="28">
        <v>4</v>
      </c>
    </row>
    <row r="39" spans="1:22" ht="12.75" customHeight="1" x14ac:dyDescent="0.25">
      <c r="A39" s="48"/>
      <c r="B39" s="1">
        <v>0.84375</v>
      </c>
      <c r="C39" s="2" t="s">
        <v>195</v>
      </c>
      <c r="D39" s="28">
        <v>4</v>
      </c>
      <c r="E39" s="1">
        <v>0.84375</v>
      </c>
      <c r="F39" s="2" t="s">
        <v>199</v>
      </c>
      <c r="G39" s="28">
        <v>5</v>
      </c>
      <c r="H39" s="1">
        <v>0.84375</v>
      </c>
      <c r="I39" s="2" t="s">
        <v>204</v>
      </c>
      <c r="J39" s="28">
        <v>3</v>
      </c>
      <c r="K39" s="1">
        <v>0.84375</v>
      </c>
      <c r="L39" s="2" t="s">
        <v>208</v>
      </c>
      <c r="M39" s="28">
        <v>4</v>
      </c>
      <c r="N39" s="1">
        <v>0.81944444444444453</v>
      </c>
      <c r="O39" s="2" t="s">
        <v>214</v>
      </c>
      <c r="P39" s="28">
        <v>4</v>
      </c>
      <c r="Q39" s="1">
        <v>0.79513888888888884</v>
      </c>
      <c r="R39" s="2" t="s">
        <v>221</v>
      </c>
      <c r="S39" s="28">
        <v>2</v>
      </c>
      <c r="T39" s="1">
        <v>0.90625</v>
      </c>
      <c r="U39" s="2" t="s">
        <v>229</v>
      </c>
      <c r="V39" s="28">
        <v>3</v>
      </c>
    </row>
    <row r="40" spans="1:22" ht="12.75" customHeight="1" x14ac:dyDescent="0.25">
      <c r="A40" s="48"/>
      <c r="B40" s="1">
        <v>0.875</v>
      </c>
      <c r="C40" s="2" t="s">
        <v>196</v>
      </c>
      <c r="D40" s="28">
        <v>6</v>
      </c>
      <c r="E40" s="1">
        <v>0.875</v>
      </c>
      <c r="F40" s="2" t="s">
        <v>200</v>
      </c>
      <c r="G40" s="28">
        <v>6</v>
      </c>
      <c r="H40" s="1">
        <v>0.875</v>
      </c>
      <c r="I40" s="2" t="s">
        <v>205</v>
      </c>
      <c r="J40" s="28">
        <v>4</v>
      </c>
      <c r="K40" s="1">
        <v>0.875</v>
      </c>
      <c r="L40" s="2" t="s">
        <v>209</v>
      </c>
      <c r="M40" s="28">
        <v>3</v>
      </c>
      <c r="N40" s="1">
        <v>0.85069444444444453</v>
      </c>
      <c r="O40" s="2" t="s">
        <v>215</v>
      </c>
      <c r="P40" s="28">
        <v>2</v>
      </c>
      <c r="Q40" s="1">
        <v>0.8125</v>
      </c>
      <c r="R40" s="2" t="s">
        <v>222</v>
      </c>
      <c r="S40" s="28">
        <v>2</v>
      </c>
      <c r="T40" s="1">
        <v>0.9375</v>
      </c>
      <c r="U40" s="2" t="s">
        <v>230</v>
      </c>
      <c r="V40" s="28">
        <v>2</v>
      </c>
    </row>
    <row r="41" spans="1:22" ht="12.75" customHeight="1" x14ac:dyDescent="0.25">
      <c r="A41" s="48"/>
      <c r="B41" s="1">
        <v>0.90625</v>
      </c>
      <c r="C41" s="2" t="s">
        <v>118</v>
      </c>
      <c r="D41" s="28">
        <v>4</v>
      </c>
      <c r="E41" s="1">
        <v>0.90625</v>
      </c>
      <c r="F41" s="2" t="s">
        <v>201</v>
      </c>
      <c r="G41" s="28">
        <v>2</v>
      </c>
      <c r="H41" s="1">
        <v>0.90625</v>
      </c>
      <c r="I41" s="2" t="s">
        <v>206</v>
      </c>
      <c r="J41" s="28">
        <v>3</v>
      </c>
      <c r="K41" s="1">
        <v>0.90625</v>
      </c>
      <c r="L41" s="2" t="s">
        <v>210</v>
      </c>
      <c r="M41" s="28">
        <v>3</v>
      </c>
      <c r="N41" s="1">
        <v>0.91319444444444453</v>
      </c>
      <c r="O41" s="2" t="s">
        <v>216</v>
      </c>
      <c r="P41" s="28" t="str">
        <f ca="1">IFERROR(INDIRECT("'"&amp;$AA$8&amp;"'!"&amp;CELL("address",P41)),"")</f>
        <v/>
      </c>
      <c r="Q41" s="1">
        <v>0.84375</v>
      </c>
      <c r="R41" s="2" t="s">
        <v>223</v>
      </c>
      <c r="S41" s="28">
        <v>5</v>
      </c>
      <c r="T41" s="1">
        <v>0.95833333333333337</v>
      </c>
      <c r="U41" s="2" t="s">
        <v>231</v>
      </c>
      <c r="V41" s="28">
        <v>2</v>
      </c>
    </row>
    <row r="42" spans="1:22" ht="12.75" customHeight="1" x14ac:dyDescent="0.25">
      <c r="A42" s="48"/>
      <c r="B42" s="1">
        <v>0.9375</v>
      </c>
      <c r="C42" s="2" t="s">
        <v>197</v>
      </c>
      <c r="D42" s="28">
        <v>2</v>
      </c>
      <c r="E42" s="1">
        <v>0.9375</v>
      </c>
      <c r="F42" s="2" t="s">
        <v>202</v>
      </c>
      <c r="G42" s="28">
        <v>2</v>
      </c>
      <c r="H42" s="1">
        <v>0.9375</v>
      </c>
      <c r="I42" s="2" t="s">
        <v>86</v>
      </c>
      <c r="J42" s="28">
        <v>2</v>
      </c>
      <c r="K42" s="1">
        <v>0.9375</v>
      </c>
      <c r="L42" s="2" t="s">
        <v>211</v>
      </c>
      <c r="M42" s="28">
        <v>2</v>
      </c>
      <c r="N42" s="1">
        <v>0.94444444444444453</v>
      </c>
      <c r="O42" s="2" t="s">
        <v>0</v>
      </c>
      <c r="P42" s="28">
        <v>1</v>
      </c>
      <c r="Q42" s="1">
        <v>0.92013888888888884</v>
      </c>
      <c r="R42" s="2" t="s">
        <v>224</v>
      </c>
      <c r="S42" s="28">
        <v>4</v>
      </c>
      <c r="T42" s="1">
        <v>0.98958333333333337</v>
      </c>
      <c r="U42" s="2" t="s">
        <v>232</v>
      </c>
      <c r="V42" s="28">
        <v>1</v>
      </c>
    </row>
    <row r="44" spans="1:22" ht="12.75" customHeight="1" x14ac:dyDescent="0.25">
      <c r="B44" s="47">
        <f>+T34+1</f>
        <v>42940</v>
      </c>
      <c r="C44" s="47"/>
      <c r="D44" s="47"/>
      <c r="E44" s="47">
        <f>1+B44</f>
        <v>42941</v>
      </c>
      <c r="F44" s="47"/>
      <c r="G44" s="47"/>
      <c r="H44" s="47">
        <f t="shared" ref="H44" si="18">1+E44</f>
        <v>42942</v>
      </c>
      <c r="I44" s="47"/>
      <c r="J44" s="47"/>
      <c r="K44" s="47">
        <f t="shared" ref="K44" si="19">1+H44</f>
        <v>42943</v>
      </c>
      <c r="L44" s="47"/>
      <c r="M44" s="47"/>
      <c r="N44" s="47">
        <f t="shared" ref="N44" si="20">1+K44</f>
        <v>42944</v>
      </c>
      <c r="O44" s="47"/>
      <c r="P44" s="47"/>
      <c r="Q44" s="47">
        <f t="shared" ref="Q44" si="21">1+N44</f>
        <v>42945</v>
      </c>
      <c r="R44" s="47"/>
      <c r="S44" s="47"/>
      <c r="T44" s="47">
        <f t="shared" ref="T44" si="22">1+Q44</f>
        <v>42946</v>
      </c>
      <c r="U44" s="47"/>
      <c r="V44" s="47"/>
    </row>
    <row r="45" spans="1:22" ht="12.75" customHeight="1" x14ac:dyDescent="0.25">
      <c r="A45" s="48" t="s">
        <v>306</v>
      </c>
      <c r="B45" s="1">
        <v>0.74305555555555547</v>
      </c>
      <c r="C45" s="2" t="s">
        <v>40</v>
      </c>
      <c r="D45" s="28">
        <v>1</v>
      </c>
      <c r="E45" s="1">
        <v>0.74305555555555547</v>
      </c>
      <c r="F45" s="2" t="s">
        <v>40</v>
      </c>
      <c r="G45" s="28">
        <v>1</v>
      </c>
      <c r="H45" s="1">
        <v>0.74305555555555547</v>
      </c>
      <c r="I45" s="2" t="s">
        <v>40</v>
      </c>
      <c r="J45" s="28">
        <v>1</v>
      </c>
      <c r="K45" s="1">
        <v>0.74305555555555547</v>
      </c>
      <c r="L45" s="2" t="s">
        <v>40</v>
      </c>
      <c r="M45" s="28">
        <v>1</v>
      </c>
      <c r="N45" s="25">
        <v>0.74305555555555547</v>
      </c>
      <c r="O45" s="2" t="s">
        <v>40</v>
      </c>
      <c r="P45" s="28">
        <v>1</v>
      </c>
      <c r="Q45" s="1">
        <v>0.70138888888888884</v>
      </c>
      <c r="R45" s="2" t="s">
        <v>254</v>
      </c>
      <c r="S45" s="28">
        <v>1</v>
      </c>
      <c r="T45" s="1">
        <v>0.76041666666666663</v>
      </c>
      <c r="U45" s="2" t="s">
        <v>262</v>
      </c>
      <c r="V45" s="28">
        <v>1</v>
      </c>
    </row>
    <row r="46" spans="1:22" ht="12.75" customHeight="1" x14ac:dyDescent="0.25">
      <c r="A46" s="48"/>
      <c r="B46" s="1">
        <v>0.77083333333333337</v>
      </c>
      <c r="C46" s="2" t="s">
        <v>0</v>
      </c>
      <c r="D46" s="28">
        <v>2</v>
      </c>
      <c r="E46" s="1">
        <v>0.77083333333333337</v>
      </c>
      <c r="F46" s="2" t="s">
        <v>0</v>
      </c>
      <c r="G46" s="28">
        <v>2</v>
      </c>
      <c r="H46" s="1">
        <v>0.77083333333333337</v>
      </c>
      <c r="I46" s="2" t="s">
        <v>0</v>
      </c>
      <c r="J46" s="28">
        <v>2</v>
      </c>
      <c r="K46" s="1">
        <v>0.77083333333333337</v>
      </c>
      <c r="L46" s="2" t="s">
        <v>0</v>
      </c>
      <c r="M46" s="28">
        <v>2</v>
      </c>
      <c r="N46" s="25">
        <v>0.77083333333333337</v>
      </c>
      <c r="O46" s="2" t="s">
        <v>0</v>
      </c>
      <c r="P46" s="28">
        <v>2</v>
      </c>
      <c r="Q46" s="1">
        <v>0.71875</v>
      </c>
      <c r="R46" s="2" t="s">
        <v>255</v>
      </c>
      <c r="S46" s="28">
        <v>1</v>
      </c>
      <c r="T46" s="1">
        <v>0.79513888888888884</v>
      </c>
      <c r="U46" s="2" t="s">
        <v>263</v>
      </c>
      <c r="V46" s="28">
        <v>1</v>
      </c>
    </row>
    <row r="47" spans="1:22" ht="12.75" customHeight="1" x14ac:dyDescent="0.25">
      <c r="A47" s="48"/>
      <c r="B47" s="1">
        <v>0.79861111111111116</v>
      </c>
      <c r="C47" s="2" t="s">
        <v>1</v>
      </c>
      <c r="D47" s="28">
        <v>2</v>
      </c>
      <c r="E47" s="1">
        <v>0.79861111111111116</v>
      </c>
      <c r="F47" s="2" t="s">
        <v>1</v>
      </c>
      <c r="G47" s="28">
        <v>2</v>
      </c>
      <c r="H47" s="1">
        <v>0.79861111111111116</v>
      </c>
      <c r="I47" s="2" t="s">
        <v>1</v>
      </c>
      <c r="J47" s="28">
        <v>2</v>
      </c>
      <c r="K47" s="1">
        <v>0.79861111111111116</v>
      </c>
      <c r="L47" s="2" t="s">
        <v>1</v>
      </c>
      <c r="M47" s="28">
        <v>2</v>
      </c>
      <c r="N47" s="1">
        <v>0.79861111111111116</v>
      </c>
      <c r="O47" s="2" t="s">
        <v>249</v>
      </c>
      <c r="P47" s="28">
        <v>2</v>
      </c>
      <c r="Q47" s="1">
        <v>0.73611111111111116</v>
      </c>
      <c r="R47" s="2" t="s">
        <v>256</v>
      </c>
      <c r="S47" s="28">
        <v>1</v>
      </c>
      <c r="T47" s="1">
        <v>0.8125</v>
      </c>
      <c r="U47" s="2" t="s">
        <v>264</v>
      </c>
      <c r="V47" s="28">
        <v>3</v>
      </c>
    </row>
    <row r="48" spans="1:22" ht="12.75" customHeight="1" x14ac:dyDescent="0.25">
      <c r="A48" s="48"/>
      <c r="B48" s="1">
        <v>0.82638888888888884</v>
      </c>
      <c r="C48" s="2" t="s">
        <v>233</v>
      </c>
      <c r="D48" s="28">
        <v>3</v>
      </c>
      <c r="E48" s="1">
        <v>0.82638888888888884</v>
      </c>
      <c r="F48" s="2" t="s">
        <v>238</v>
      </c>
      <c r="G48" s="28">
        <v>2</v>
      </c>
      <c r="H48" s="1">
        <v>0.82638888888888884</v>
      </c>
      <c r="I48" s="24" t="s">
        <v>243</v>
      </c>
      <c r="J48" s="28">
        <v>3</v>
      </c>
      <c r="K48" s="1">
        <v>0.82638888888888884</v>
      </c>
      <c r="L48" s="2" t="s">
        <v>207</v>
      </c>
      <c r="M48" s="28">
        <v>3</v>
      </c>
      <c r="N48" s="1">
        <v>0.81944444444444453</v>
      </c>
      <c r="O48" s="2" t="s">
        <v>250</v>
      </c>
      <c r="P48" s="28">
        <v>4</v>
      </c>
      <c r="Q48" s="1">
        <v>0.75347222222222221</v>
      </c>
      <c r="R48" s="2" t="s">
        <v>257</v>
      </c>
      <c r="S48" s="28">
        <v>2</v>
      </c>
      <c r="T48" s="1">
        <v>0.84375</v>
      </c>
      <c r="U48" s="2" t="s">
        <v>265</v>
      </c>
      <c r="V48" s="28">
        <v>3</v>
      </c>
    </row>
    <row r="49" spans="1:22" ht="12.75" customHeight="1" x14ac:dyDescent="0.25">
      <c r="A49" s="48"/>
      <c r="B49" s="1">
        <v>0.84375</v>
      </c>
      <c r="C49" s="2" t="s">
        <v>234</v>
      </c>
      <c r="D49" s="28">
        <v>4</v>
      </c>
      <c r="E49" s="1">
        <v>0.84375</v>
      </c>
      <c r="F49" s="2" t="s">
        <v>239</v>
      </c>
      <c r="G49" s="28">
        <v>5</v>
      </c>
      <c r="H49" s="1">
        <v>0.84375</v>
      </c>
      <c r="I49" s="2" t="s">
        <v>244</v>
      </c>
      <c r="J49" s="28">
        <v>3</v>
      </c>
      <c r="K49" s="1">
        <v>0.84375</v>
      </c>
      <c r="L49" s="2" t="s">
        <v>208</v>
      </c>
      <c r="M49" s="28">
        <v>4</v>
      </c>
      <c r="N49" s="1">
        <v>0.85069444444444453</v>
      </c>
      <c r="O49" s="2" t="s">
        <v>251</v>
      </c>
      <c r="P49" s="28">
        <v>4</v>
      </c>
      <c r="Q49" s="1">
        <v>0.79513888888888884</v>
      </c>
      <c r="R49" s="2" t="s">
        <v>258</v>
      </c>
      <c r="S49" s="28">
        <v>2</v>
      </c>
      <c r="T49" s="1">
        <v>0.875</v>
      </c>
      <c r="U49" s="2" t="s">
        <v>266</v>
      </c>
      <c r="V49" s="28">
        <v>4</v>
      </c>
    </row>
    <row r="50" spans="1:22" ht="12.75" customHeight="1" x14ac:dyDescent="0.25">
      <c r="A50" s="48"/>
      <c r="B50" s="1">
        <v>0.875</v>
      </c>
      <c r="C50" s="2" t="s">
        <v>235</v>
      </c>
      <c r="D50" s="28">
        <v>6</v>
      </c>
      <c r="E50" s="1">
        <v>0.875</v>
      </c>
      <c r="F50" s="2" t="s">
        <v>240</v>
      </c>
      <c r="G50" s="28">
        <v>6</v>
      </c>
      <c r="H50" s="1">
        <v>0.875</v>
      </c>
      <c r="I50" s="2" t="s">
        <v>245</v>
      </c>
      <c r="J50" s="28">
        <v>4</v>
      </c>
      <c r="K50" s="1">
        <v>0.875</v>
      </c>
      <c r="L50" s="2" t="s">
        <v>209</v>
      </c>
      <c r="M50" s="28">
        <v>3</v>
      </c>
      <c r="N50" s="1">
        <v>0.94444444444444453</v>
      </c>
      <c r="O50" s="2" t="s">
        <v>252</v>
      </c>
      <c r="P50" s="28">
        <v>2</v>
      </c>
      <c r="Q50" s="1">
        <v>0.8125</v>
      </c>
      <c r="R50" s="2" t="s">
        <v>259</v>
      </c>
      <c r="S50" s="28">
        <v>2</v>
      </c>
      <c r="T50" s="1">
        <v>0.90625</v>
      </c>
      <c r="U50" s="2" t="s">
        <v>267</v>
      </c>
      <c r="V50" s="28">
        <v>3</v>
      </c>
    </row>
    <row r="51" spans="1:22" ht="12.75" customHeight="1" x14ac:dyDescent="0.25">
      <c r="A51" s="48"/>
      <c r="B51" s="1">
        <v>0.90625</v>
      </c>
      <c r="C51" s="2" t="s">
        <v>236</v>
      </c>
      <c r="D51" s="28">
        <v>4</v>
      </c>
      <c r="E51" s="1">
        <v>0.90625</v>
      </c>
      <c r="F51" s="2" t="s">
        <v>241</v>
      </c>
      <c r="G51" s="28">
        <v>2</v>
      </c>
      <c r="H51" s="1">
        <v>0.90625</v>
      </c>
      <c r="I51" s="2" t="s">
        <v>246</v>
      </c>
      <c r="J51" s="28">
        <v>3</v>
      </c>
      <c r="K51" s="1">
        <v>0.90625</v>
      </c>
      <c r="L51" s="2" t="s">
        <v>247</v>
      </c>
      <c r="M51" s="28">
        <v>3</v>
      </c>
      <c r="N51" s="1">
        <v>0.97569444444444453</v>
      </c>
      <c r="O51" s="2" t="s">
        <v>0</v>
      </c>
      <c r="P51" s="28" t="str">
        <f ca="1">IFERROR(INDIRECT("'"&amp;$AA$8&amp;"'!"&amp;CELL("address",P51)),"")</f>
        <v/>
      </c>
      <c r="Q51" s="1">
        <v>0.84375</v>
      </c>
      <c r="R51" s="2" t="s">
        <v>260</v>
      </c>
      <c r="S51" s="28">
        <v>6</v>
      </c>
      <c r="T51" s="1">
        <v>0.9375</v>
      </c>
      <c r="U51" s="2" t="s">
        <v>268</v>
      </c>
      <c r="V51" s="28">
        <v>2</v>
      </c>
    </row>
    <row r="52" spans="1:22" ht="12.75" customHeight="1" x14ac:dyDescent="0.25">
      <c r="A52" s="48"/>
      <c r="B52" s="1">
        <v>0.9375</v>
      </c>
      <c r="C52" s="2" t="s">
        <v>237</v>
      </c>
      <c r="D52" s="28">
        <v>2</v>
      </c>
      <c r="E52" s="1">
        <v>0.9375</v>
      </c>
      <c r="F52" s="2" t="s">
        <v>242</v>
      </c>
      <c r="G52" s="28">
        <v>2</v>
      </c>
      <c r="H52" s="25">
        <v>0.9375</v>
      </c>
      <c r="I52" s="2" t="s">
        <v>86</v>
      </c>
      <c r="J52" s="28">
        <v>2</v>
      </c>
      <c r="K52" s="1">
        <v>0.9375</v>
      </c>
      <c r="L52" s="2" t="s">
        <v>248</v>
      </c>
      <c r="M52" s="28">
        <v>2</v>
      </c>
      <c r="N52" s="1">
        <v>3.472222222222222E-3</v>
      </c>
      <c r="O52" s="2" t="s">
        <v>253</v>
      </c>
      <c r="P52" s="28">
        <v>1</v>
      </c>
      <c r="Q52" s="1">
        <v>0.92013888888888884</v>
      </c>
      <c r="R52" s="2" t="s">
        <v>261</v>
      </c>
      <c r="S52" s="28">
        <v>4</v>
      </c>
      <c r="T52" s="1">
        <v>0.95833333333333337</v>
      </c>
      <c r="U52" s="2" t="s">
        <v>269</v>
      </c>
      <c r="V52" s="28">
        <v>2</v>
      </c>
    </row>
    <row r="54" spans="1:22" ht="12.75" customHeight="1" x14ac:dyDescent="0.25">
      <c r="B54" s="47">
        <f>+T44+1</f>
        <v>42947</v>
      </c>
      <c r="C54" s="47"/>
      <c r="D54" s="47"/>
      <c r="E54" s="47">
        <f>1+B54</f>
        <v>42948</v>
      </c>
      <c r="F54" s="47"/>
      <c r="G54" s="47"/>
      <c r="H54" s="47">
        <f t="shared" ref="H54" si="23">1+E54</f>
        <v>42949</v>
      </c>
      <c r="I54" s="47"/>
      <c r="J54" s="47"/>
      <c r="K54" s="47">
        <f t="shared" ref="K54" si="24">1+H54</f>
        <v>42950</v>
      </c>
      <c r="L54" s="47"/>
      <c r="M54" s="47"/>
      <c r="N54" s="47">
        <f t="shared" ref="N54" si="25">1+K54</f>
        <v>42951</v>
      </c>
      <c r="O54" s="47"/>
      <c r="P54" s="47"/>
      <c r="Q54" s="47">
        <f t="shared" ref="Q54" si="26">1+N54</f>
        <v>42952</v>
      </c>
      <c r="R54" s="47"/>
      <c r="S54" s="47"/>
      <c r="T54" s="47">
        <f t="shared" ref="T54" si="27">1+Q54</f>
        <v>42953</v>
      </c>
      <c r="U54" s="47"/>
      <c r="V54" s="47"/>
    </row>
    <row r="55" spans="1:22" ht="12.75" customHeight="1" x14ac:dyDescent="0.25">
      <c r="A55" s="48" t="s">
        <v>307</v>
      </c>
      <c r="B55" s="1">
        <v>0.74305555555555547</v>
      </c>
      <c r="C55" s="2" t="s">
        <v>40</v>
      </c>
      <c r="D55" s="28">
        <v>1</v>
      </c>
      <c r="E55" s="1">
        <v>0.74305555555555547</v>
      </c>
      <c r="F55" s="2" t="s">
        <v>40</v>
      </c>
      <c r="G55" s="28">
        <v>1</v>
      </c>
      <c r="H55" s="1">
        <v>0.74305555555555547</v>
      </c>
      <c r="I55" s="2" t="s">
        <v>40</v>
      </c>
      <c r="J55" s="28">
        <v>1</v>
      </c>
      <c r="K55" s="1">
        <v>0.74305555555555547</v>
      </c>
      <c r="L55" s="2" t="s">
        <v>40</v>
      </c>
      <c r="M55" s="28">
        <v>1</v>
      </c>
      <c r="N55" s="1">
        <v>0.74305555555555547</v>
      </c>
      <c r="O55" s="2" t="s">
        <v>40</v>
      </c>
      <c r="P55" s="28">
        <v>1</v>
      </c>
      <c r="Q55" s="1">
        <v>0.70138888888888884</v>
      </c>
      <c r="R55" s="2" t="s">
        <v>294</v>
      </c>
      <c r="S55" s="28">
        <v>1</v>
      </c>
      <c r="T55" s="1"/>
      <c r="U55" s="2"/>
      <c r="V55" s="28" t="str">
        <f ca="1">IFERROR(INDIRECT("'"&amp;$AA$8&amp;"'!"&amp;CELL("address",V55)),"")</f>
        <v/>
      </c>
    </row>
    <row r="56" spans="1:22" ht="12.75" customHeight="1" x14ac:dyDescent="0.25">
      <c r="A56" s="48"/>
      <c r="B56" s="1">
        <v>0.77083333333333337</v>
      </c>
      <c r="C56" s="2" t="s">
        <v>0</v>
      </c>
      <c r="D56" s="28">
        <v>2</v>
      </c>
      <c r="E56" s="1">
        <v>0.77083333333333337</v>
      </c>
      <c r="F56" s="2" t="s">
        <v>0</v>
      </c>
      <c r="G56" s="28">
        <v>2</v>
      </c>
      <c r="H56" s="1">
        <v>0.77083333333333337</v>
      </c>
      <c r="I56" s="2" t="s">
        <v>0</v>
      </c>
      <c r="J56" s="28">
        <v>2</v>
      </c>
      <c r="K56" s="1">
        <v>0.77083333333333337</v>
      </c>
      <c r="L56" s="2" t="s">
        <v>0</v>
      </c>
      <c r="M56" s="28">
        <v>2</v>
      </c>
      <c r="N56" s="1">
        <v>0.77083333333333337</v>
      </c>
      <c r="O56" s="2" t="s">
        <v>0</v>
      </c>
      <c r="P56" s="28">
        <v>2</v>
      </c>
      <c r="Q56" s="1">
        <v>0.71875</v>
      </c>
      <c r="R56" s="2" t="s">
        <v>295</v>
      </c>
      <c r="S56" s="28">
        <v>1</v>
      </c>
      <c r="T56" s="1"/>
      <c r="U56" s="2"/>
      <c r="V56" s="28" t="str">
        <f ca="1">IFERROR(INDIRECT("'"&amp;$AA$8&amp;"'!"&amp;CELL("address",V56)),"")</f>
        <v/>
      </c>
    </row>
    <row r="57" spans="1:22" ht="12.75" customHeight="1" x14ac:dyDescent="0.25">
      <c r="A57" s="48"/>
      <c r="B57" s="1">
        <v>0.79861111111111116</v>
      </c>
      <c r="C57" s="2" t="s">
        <v>1</v>
      </c>
      <c r="D57" s="28">
        <v>2</v>
      </c>
      <c r="E57" s="1">
        <v>0.79861111111111116</v>
      </c>
      <c r="F57" s="2" t="s">
        <v>1</v>
      </c>
      <c r="G57" s="28">
        <v>2</v>
      </c>
      <c r="H57" s="1">
        <v>0.79861111111111116</v>
      </c>
      <c r="I57" s="2" t="s">
        <v>1</v>
      </c>
      <c r="J57" s="28">
        <v>2</v>
      </c>
      <c r="K57" s="1">
        <v>0.79861111111111116</v>
      </c>
      <c r="L57" s="2" t="s">
        <v>1</v>
      </c>
      <c r="M57" s="28">
        <v>2</v>
      </c>
      <c r="N57" s="1">
        <v>0.79861111111111116</v>
      </c>
      <c r="O57" s="2" t="s">
        <v>289</v>
      </c>
      <c r="P57" s="28">
        <v>2</v>
      </c>
      <c r="Q57" s="1">
        <v>0.73611111111111116</v>
      </c>
      <c r="R57" s="2" t="s">
        <v>296</v>
      </c>
      <c r="S57" s="28">
        <v>1</v>
      </c>
      <c r="T57" s="1"/>
      <c r="U57" s="2"/>
      <c r="V57" s="28" t="str">
        <f ca="1">IFERROR(INDIRECT("'"&amp;$AA$8&amp;"'!"&amp;CELL("address",V57)),"")</f>
        <v/>
      </c>
    </row>
    <row r="58" spans="1:22" ht="12.75" customHeight="1" x14ac:dyDescent="0.25">
      <c r="A58" s="48"/>
      <c r="B58" s="1">
        <v>0.82638888888888884</v>
      </c>
      <c r="C58" s="2" t="s">
        <v>270</v>
      </c>
      <c r="D58" s="28">
        <v>3</v>
      </c>
      <c r="E58" s="1">
        <v>0.82638888888888884</v>
      </c>
      <c r="F58" s="2" t="s">
        <v>275</v>
      </c>
      <c r="G58" s="28">
        <v>2</v>
      </c>
      <c r="H58" s="1">
        <v>0.82638888888888884</v>
      </c>
      <c r="I58" s="2" t="s">
        <v>280</v>
      </c>
      <c r="J58" s="28">
        <v>3</v>
      </c>
      <c r="K58" s="1">
        <v>0.82638888888888884</v>
      </c>
      <c r="L58" s="2" t="s">
        <v>284</v>
      </c>
      <c r="M58" s="28">
        <v>3</v>
      </c>
      <c r="N58" s="1">
        <v>0.81944444444444453</v>
      </c>
      <c r="O58" s="2" t="s">
        <v>290</v>
      </c>
      <c r="P58" s="28">
        <v>4</v>
      </c>
      <c r="Q58" s="1">
        <v>0.75347222222222221</v>
      </c>
      <c r="R58" s="2" t="s">
        <v>297</v>
      </c>
      <c r="S58" s="28">
        <v>2</v>
      </c>
      <c r="T58" s="1"/>
      <c r="U58" s="2"/>
      <c r="V58" s="28" t="str">
        <f ca="1">IFERROR(INDIRECT("'"&amp;$AA$8&amp;"'!"&amp;CELL("address",V58)),"")</f>
        <v/>
      </c>
    </row>
    <row r="59" spans="1:22" ht="12.75" customHeight="1" x14ac:dyDescent="0.25">
      <c r="A59" s="48"/>
      <c r="B59" s="1">
        <v>0.84375</v>
      </c>
      <c r="C59" s="2" t="s">
        <v>271</v>
      </c>
      <c r="D59" s="28">
        <v>4</v>
      </c>
      <c r="E59" s="1">
        <v>0.84375</v>
      </c>
      <c r="F59" s="2" t="s">
        <v>276</v>
      </c>
      <c r="G59" s="28">
        <v>5</v>
      </c>
      <c r="H59" s="1">
        <v>0.84375</v>
      </c>
      <c r="I59" s="2" t="s">
        <v>281</v>
      </c>
      <c r="J59" s="28">
        <v>3</v>
      </c>
      <c r="K59" s="1">
        <v>0.84375</v>
      </c>
      <c r="L59" s="2" t="s">
        <v>285</v>
      </c>
      <c r="M59" s="28">
        <v>4</v>
      </c>
      <c r="N59" s="1">
        <v>0.85069444444444453</v>
      </c>
      <c r="O59" s="2" t="s">
        <v>291</v>
      </c>
      <c r="P59" s="28">
        <v>4</v>
      </c>
      <c r="Q59" s="1">
        <v>0.79513888888888884</v>
      </c>
      <c r="R59" s="2" t="s">
        <v>298</v>
      </c>
      <c r="S59" s="28">
        <v>2</v>
      </c>
      <c r="T59" s="1"/>
      <c r="U59" s="2"/>
      <c r="V59" s="28" t="str">
        <f ca="1">IFERROR(INDIRECT("'"&amp;$AA$8&amp;"'!"&amp;CELL("address",V59)),"")</f>
        <v/>
      </c>
    </row>
    <row r="60" spans="1:22" ht="12.75" customHeight="1" x14ac:dyDescent="0.25">
      <c r="A60" s="48"/>
      <c r="B60" s="1">
        <v>0.875</v>
      </c>
      <c r="C60" s="2" t="s">
        <v>272</v>
      </c>
      <c r="D60" s="28">
        <v>6</v>
      </c>
      <c r="E60" s="1">
        <v>0.875</v>
      </c>
      <c r="F60" s="2" t="s">
        <v>277</v>
      </c>
      <c r="G60" s="28">
        <v>6</v>
      </c>
      <c r="H60" s="1">
        <v>0.875</v>
      </c>
      <c r="I60" s="2" t="s">
        <v>282</v>
      </c>
      <c r="J60" s="28">
        <v>4</v>
      </c>
      <c r="K60" s="1">
        <v>0.875</v>
      </c>
      <c r="L60" s="2" t="s">
        <v>286</v>
      </c>
      <c r="M60" s="28">
        <v>3</v>
      </c>
      <c r="N60" s="1">
        <v>0.94444444444444453</v>
      </c>
      <c r="O60" s="2" t="s">
        <v>292</v>
      </c>
      <c r="P60" s="28">
        <v>2</v>
      </c>
      <c r="Q60" s="1">
        <v>0.8125</v>
      </c>
      <c r="R60" s="2" t="s">
        <v>299</v>
      </c>
      <c r="S60" s="28">
        <v>2</v>
      </c>
      <c r="T60" s="1"/>
      <c r="U60" s="2"/>
      <c r="V60" s="28" t="str">
        <f ca="1">IFERROR(INDIRECT("'"&amp;$AA$8&amp;"'!"&amp;CELL("address",V60)),"")</f>
        <v/>
      </c>
    </row>
    <row r="61" spans="1:22" ht="12.75" customHeight="1" x14ac:dyDescent="0.25">
      <c r="A61" s="48"/>
      <c r="B61" s="1">
        <v>0.90625</v>
      </c>
      <c r="C61" s="2" t="s">
        <v>273</v>
      </c>
      <c r="D61" s="28">
        <v>4</v>
      </c>
      <c r="E61" s="1">
        <v>0.90625</v>
      </c>
      <c r="F61" s="2" t="s">
        <v>278</v>
      </c>
      <c r="G61" s="28">
        <v>2</v>
      </c>
      <c r="H61" s="1">
        <v>0.90625</v>
      </c>
      <c r="I61" s="2" t="s">
        <v>283</v>
      </c>
      <c r="J61" s="28">
        <v>3</v>
      </c>
      <c r="K61" s="1">
        <v>0.90625</v>
      </c>
      <c r="L61" s="24" t="s">
        <v>287</v>
      </c>
      <c r="M61" s="28">
        <v>3</v>
      </c>
      <c r="N61" s="1">
        <v>0.97569444444444453</v>
      </c>
      <c r="O61" s="2" t="s">
        <v>0</v>
      </c>
      <c r="P61" s="28" t="str">
        <f ca="1">IFERROR(INDIRECT("'"&amp;$AA$8&amp;"'!"&amp;CELL("address",P61)),"")</f>
        <v/>
      </c>
      <c r="Q61" s="1">
        <v>0.84375</v>
      </c>
      <c r="R61" s="2" t="s">
        <v>300</v>
      </c>
      <c r="S61" s="28">
        <v>7</v>
      </c>
      <c r="T61" s="1"/>
      <c r="U61" s="2"/>
      <c r="V61" s="28" t="str">
        <f ca="1">IFERROR(INDIRECT("'"&amp;$AA$8&amp;"'!"&amp;CELL("address",V61)),"")</f>
        <v/>
      </c>
    </row>
    <row r="62" spans="1:22" ht="12.75" customHeight="1" x14ac:dyDescent="0.25">
      <c r="A62" s="48"/>
      <c r="B62" s="1">
        <v>0.9375</v>
      </c>
      <c r="C62" s="2" t="s">
        <v>274</v>
      </c>
      <c r="D62" s="28">
        <v>2</v>
      </c>
      <c r="E62" s="1">
        <v>0.9375</v>
      </c>
      <c r="F62" s="2" t="s">
        <v>279</v>
      </c>
      <c r="G62" s="28">
        <v>2</v>
      </c>
      <c r="H62" s="25">
        <v>0.9375</v>
      </c>
      <c r="I62" s="2" t="s">
        <v>86</v>
      </c>
      <c r="J62" s="28">
        <v>2</v>
      </c>
      <c r="K62" s="1">
        <v>0.9375</v>
      </c>
      <c r="L62" s="2" t="s">
        <v>288</v>
      </c>
      <c r="M62" s="28">
        <v>2</v>
      </c>
      <c r="N62" s="1">
        <v>3.472222222222222E-3</v>
      </c>
      <c r="O62" s="2" t="s">
        <v>293</v>
      </c>
      <c r="P62" s="28">
        <v>1</v>
      </c>
      <c r="Q62" s="1">
        <v>0.90625</v>
      </c>
      <c r="R62" s="2" t="s">
        <v>301</v>
      </c>
      <c r="S62" s="28">
        <v>4</v>
      </c>
      <c r="T62" s="1"/>
      <c r="U62" s="2"/>
      <c r="V62" s="28" t="str">
        <f ca="1">IFERROR(INDIRECT("'"&amp;$AA$8&amp;"'!"&amp;CELL("address",V62)),"")</f>
        <v/>
      </c>
    </row>
  </sheetData>
  <mergeCells count="48">
    <mergeCell ref="Q54:S54"/>
    <mergeCell ref="T54:V54"/>
    <mergeCell ref="A55:A62"/>
    <mergeCell ref="B54:D54"/>
    <mergeCell ref="E54:G54"/>
    <mergeCell ref="H54:J54"/>
    <mergeCell ref="K54:M54"/>
    <mergeCell ref="N54:P54"/>
    <mergeCell ref="Q44:S44"/>
    <mergeCell ref="T44:V44"/>
    <mergeCell ref="A45:A52"/>
    <mergeCell ref="A35:A42"/>
    <mergeCell ref="B44:D44"/>
    <mergeCell ref="E44:G44"/>
    <mergeCell ref="H44:J44"/>
    <mergeCell ref="K44:M44"/>
    <mergeCell ref="N44:P44"/>
    <mergeCell ref="Q24:S24"/>
    <mergeCell ref="T24:V24"/>
    <mergeCell ref="A25:A32"/>
    <mergeCell ref="B34:D34"/>
    <mergeCell ref="E34:G34"/>
    <mergeCell ref="H34:J34"/>
    <mergeCell ref="K34:M34"/>
    <mergeCell ref="N34:P34"/>
    <mergeCell ref="Q34:S34"/>
    <mergeCell ref="T34:V34"/>
    <mergeCell ref="N24:P24"/>
    <mergeCell ref="A15:A22"/>
    <mergeCell ref="B24:D24"/>
    <mergeCell ref="E24:G24"/>
    <mergeCell ref="H24:J24"/>
    <mergeCell ref="K24:M24"/>
    <mergeCell ref="T4:V4"/>
    <mergeCell ref="A5:A12"/>
    <mergeCell ref="B14:D14"/>
    <mergeCell ref="E14:G14"/>
    <mergeCell ref="H14:J14"/>
    <mergeCell ref="K14:M14"/>
    <mergeCell ref="N14:P14"/>
    <mergeCell ref="Q14:S14"/>
    <mergeCell ref="T14:V14"/>
    <mergeCell ref="B4:D4"/>
    <mergeCell ref="E4:G4"/>
    <mergeCell ref="H4:J4"/>
    <mergeCell ref="K4:M4"/>
    <mergeCell ref="N4:P4"/>
    <mergeCell ref="Q4:S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62"/>
  <sheetViews>
    <sheetView showGridLines="0" zoomScaleNormal="100" workbookViewId="0">
      <selection activeCell="T46" sqref="T46"/>
    </sheetView>
  </sheetViews>
  <sheetFormatPr defaultRowHeight="12.75" customHeight="1" x14ac:dyDescent="0.25"/>
  <cols>
    <col min="1" max="1" width="4.5703125" customWidth="1"/>
    <col min="2" max="2" width="4.85546875" bestFit="1" customWidth="1"/>
    <col min="3" max="3" width="18.140625" customWidth="1"/>
    <col min="4" max="4" width="5.85546875" style="13" customWidth="1"/>
    <col min="5" max="5" width="4.85546875" bestFit="1" customWidth="1"/>
    <col min="6" max="6" width="19.28515625" customWidth="1"/>
    <col min="7" max="7" width="6.28515625" style="13" customWidth="1"/>
    <col min="8" max="8" width="4.85546875" bestFit="1" customWidth="1"/>
    <col min="9" max="9" width="17" bestFit="1" customWidth="1"/>
    <col min="10" max="10" width="7.5703125" style="13" customWidth="1"/>
    <col min="11" max="11" width="4.85546875" bestFit="1" customWidth="1"/>
    <col min="12" max="12" width="20.5703125" bestFit="1" customWidth="1"/>
    <col min="13" max="13" width="6.85546875" style="13" customWidth="1"/>
    <col min="14" max="14" width="4.85546875" bestFit="1" customWidth="1"/>
    <col min="15" max="15" width="20.28515625" bestFit="1" customWidth="1"/>
    <col min="16" max="16" width="7.140625" style="13" customWidth="1"/>
    <col min="17" max="17" width="4.85546875" bestFit="1" customWidth="1"/>
    <col min="18" max="18" width="13.5703125" customWidth="1"/>
    <col min="19" max="19" width="5.85546875" style="13" customWidth="1"/>
    <col min="20" max="20" width="4.85546875" bestFit="1" customWidth="1"/>
    <col min="21" max="21" width="16" customWidth="1"/>
    <col min="22" max="22" width="6.140625" style="13" customWidth="1"/>
  </cols>
  <sheetData>
    <row r="1" spans="1:22" ht="18.75" x14ac:dyDescent="0.3">
      <c r="B1" s="14" t="s">
        <v>3</v>
      </c>
      <c r="C1" s="13"/>
      <c r="D1" t="s">
        <v>36</v>
      </c>
      <c r="F1" s="13"/>
      <c r="G1"/>
      <c r="I1" s="13"/>
      <c r="J1"/>
      <c r="L1" s="13"/>
      <c r="M1"/>
      <c r="O1" s="13"/>
      <c r="P1"/>
      <c r="R1" s="13"/>
      <c r="S1"/>
      <c r="U1" s="13"/>
      <c r="V1"/>
    </row>
    <row r="2" spans="1:22" ht="12.75" customHeight="1" x14ac:dyDescent="0.25">
      <c r="C2" s="13"/>
      <c r="D2"/>
      <c r="F2" s="13"/>
      <c r="G2"/>
      <c r="I2" s="13"/>
      <c r="J2"/>
      <c r="L2" s="13"/>
      <c r="M2"/>
      <c r="O2" s="13"/>
      <c r="P2"/>
      <c r="R2" s="13"/>
      <c r="S2"/>
      <c r="U2" s="13"/>
      <c r="V2"/>
    </row>
    <row r="3" spans="1:22" ht="13.5" customHeight="1" x14ac:dyDescent="0.25">
      <c r="A3" s="3" t="s">
        <v>37</v>
      </c>
      <c r="C3" s="13"/>
      <c r="D3"/>
      <c r="F3" s="13"/>
      <c r="G3"/>
      <c r="I3" s="13"/>
      <c r="J3"/>
      <c r="L3" s="13"/>
      <c r="M3"/>
      <c r="O3" s="13"/>
      <c r="P3"/>
      <c r="R3" s="13"/>
      <c r="S3"/>
      <c r="U3" s="13"/>
      <c r="V3"/>
    </row>
    <row r="4" spans="1:22" ht="12.75" customHeight="1" x14ac:dyDescent="0.25">
      <c r="B4" s="47">
        <v>42912</v>
      </c>
      <c r="C4" s="47"/>
      <c r="D4" s="47"/>
      <c r="E4" s="47">
        <f>1+B4</f>
        <v>42913</v>
      </c>
      <c r="F4" s="47"/>
      <c r="G4" s="47"/>
      <c r="H4" s="47">
        <f>1+E4</f>
        <v>42914</v>
      </c>
      <c r="I4" s="47"/>
      <c r="J4" s="47"/>
      <c r="K4" s="47">
        <f>1+H4</f>
        <v>42915</v>
      </c>
      <c r="L4" s="47"/>
      <c r="M4" s="47"/>
      <c r="N4" s="47">
        <f t="shared" ref="N4" si="0">1+K4</f>
        <v>42916</v>
      </c>
      <c r="O4" s="47"/>
      <c r="P4" s="47"/>
      <c r="Q4" s="47">
        <f t="shared" ref="Q4" si="1">1+N4</f>
        <v>42917</v>
      </c>
      <c r="R4" s="47"/>
      <c r="S4" s="47"/>
      <c r="T4" s="47">
        <f t="shared" ref="T4" si="2">1+Q4</f>
        <v>42918</v>
      </c>
      <c r="U4" s="47"/>
      <c r="V4" s="47"/>
    </row>
    <row r="5" spans="1:22" ht="12.75" customHeight="1" x14ac:dyDescent="0.25">
      <c r="A5" s="48" t="s">
        <v>302</v>
      </c>
      <c r="B5" s="1">
        <v>0.74305555555555547</v>
      </c>
      <c r="C5" s="2" t="s">
        <v>40</v>
      </c>
      <c r="D5" s="28">
        <v>1490</v>
      </c>
      <c r="E5" s="1">
        <v>0.74305555555555547</v>
      </c>
      <c r="F5" s="2" t="s">
        <v>40</v>
      </c>
      <c r="G5" s="28">
        <v>1490</v>
      </c>
      <c r="H5" s="1">
        <v>0.74305555555555547</v>
      </c>
      <c r="I5" s="2" t="s">
        <v>40</v>
      </c>
      <c r="J5" s="28">
        <v>1490</v>
      </c>
      <c r="K5" s="1">
        <v>0.74305555555555547</v>
      </c>
      <c r="L5" s="2" t="s">
        <v>40</v>
      </c>
      <c r="M5" s="28">
        <v>1490</v>
      </c>
      <c r="N5" s="1">
        <v>0.74305555555555547</v>
      </c>
      <c r="O5" s="2" t="s">
        <v>40</v>
      </c>
      <c r="P5" s="28">
        <v>1490</v>
      </c>
      <c r="Q5" s="1">
        <v>0.70833333333333337</v>
      </c>
      <c r="R5" s="2" t="s">
        <v>96</v>
      </c>
      <c r="S5" s="28">
        <v>1490</v>
      </c>
      <c r="T5" s="1">
        <v>0.79513888888888884</v>
      </c>
      <c r="U5" s="2" t="s">
        <v>102</v>
      </c>
      <c r="V5" s="28">
        <v>1990</v>
      </c>
    </row>
    <row r="6" spans="1:22" ht="12.75" customHeight="1" x14ac:dyDescent="0.25">
      <c r="A6" s="48"/>
      <c r="B6" s="1">
        <v>0.77083333333333337</v>
      </c>
      <c r="C6" s="2" t="s">
        <v>0</v>
      </c>
      <c r="D6" s="28">
        <v>2490</v>
      </c>
      <c r="E6" s="1">
        <v>0.77083333333333337</v>
      </c>
      <c r="F6" s="2" t="s">
        <v>0</v>
      </c>
      <c r="G6" s="28">
        <v>2490</v>
      </c>
      <c r="H6" s="1">
        <v>0.77083333333333337</v>
      </c>
      <c r="I6" s="2" t="s">
        <v>0</v>
      </c>
      <c r="J6" s="28">
        <v>2490</v>
      </c>
      <c r="K6" s="1">
        <v>0.77083333333333337</v>
      </c>
      <c r="L6" s="2" t="s">
        <v>0</v>
      </c>
      <c r="M6" s="28">
        <v>2490</v>
      </c>
      <c r="N6" s="1">
        <v>0.77083333333333337</v>
      </c>
      <c r="O6" s="2" t="s">
        <v>0</v>
      </c>
      <c r="P6" s="28">
        <v>2490</v>
      </c>
      <c r="Q6" s="1">
        <v>0.72569444444444453</v>
      </c>
      <c r="R6" s="2" t="s">
        <v>97</v>
      </c>
      <c r="S6" s="28">
        <v>1490</v>
      </c>
      <c r="T6" s="1">
        <v>0.8125</v>
      </c>
      <c r="U6" s="2" t="s">
        <v>103</v>
      </c>
      <c r="V6" s="28">
        <v>1990</v>
      </c>
    </row>
    <row r="7" spans="1:22" ht="12.75" customHeight="1" x14ac:dyDescent="0.25">
      <c r="A7" s="48"/>
      <c r="B7" s="1">
        <v>0.79861111111111116</v>
      </c>
      <c r="C7" s="2" t="s">
        <v>1</v>
      </c>
      <c r="D7" s="28">
        <v>2490</v>
      </c>
      <c r="E7" s="1">
        <v>0.79861111111111116</v>
      </c>
      <c r="F7" s="2" t="s">
        <v>1</v>
      </c>
      <c r="G7" s="28">
        <v>2490</v>
      </c>
      <c r="H7" s="1">
        <v>0.79861111111111116</v>
      </c>
      <c r="I7" s="2" t="s">
        <v>1</v>
      </c>
      <c r="J7" s="28">
        <v>2490</v>
      </c>
      <c r="K7" s="1">
        <v>0.79861111111111116</v>
      </c>
      <c r="L7" s="2" t="s">
        <v>1</v>
      </c>
      <c r="M7" s="28">
        <v>2490</v>
      </c>
      <c r="N7" s="1">
        <v>0.79861111111111116</v>
      </c>
      <c r="O7" s="2" t="s">
        <v>91</v>
      </c>
      <c r="P7" s="28">
        <v>2490</v>
      </c>
      <c r="Q7" s="1">
        <v>0.74305555555555547</v>
      </c>
      <c r="R7" s="2" t="s">
        <v>98</v>
      </c>
      <c r="S7" s="28">
        <v>1990</v>
      </c>
      <c r="T7" s="1">
        <v>0.84375</v>
      </c>
      <c r="U7" s="2" t="s">
        <v>104</v>
      </c>
      <c r="V7" s="28">
        <v>3490</v>
      </c>
    </row>
    <row r="8" spans="1:22" ht="12.75" customHeight="1" x14ac:dyDescent="0.25">
      <c r="A8" s="48"/>
      <c r="B8" s="1">
        <v>0.82638888888888884</v>
      </c>
      <c r="C8" s="2" t="s">
        <v>74</v>
      </c>
      <c r="D8" s="28">
        <v>2490</v>
      </c>
      <c r="E8" s="1">
        <v>0.82638888888888884</v>
      </c>
      <c r="F8" s="24" t="s">
        <v>79</v>
      </c>
      <c r="G8" s="28">
        <v>2990</v>
      </c>
      <c r="H8" s="1">
        <v>0.82638888888888884</v>
      </c>
      <c r="I8" s="2" t="s">
        <v>82</v>
      </c>
      <c r="J8" s="28">
        <v>2990</v>
      </c>
      <c r="K8" s="1">
        <v>0.82638888888888884</v>
      </c>
      <c r="L8" s="24" t="s">
        <v>87</v>
      </c>
      <c r="M8" s="28">
        <v>2990</v>
      </c>
      <c r="N8" s="1">
        <v>0.81944444444444453</v>
      </c>
      <c r="O8" s="2" t="s">
        <v>92</v>
      </c>
      <c r="P8" s="28">
        <v>3990</v>
      </c>
      <c r="Q8" s="1">
        <v>0.79513888888888884</v>
      </c>
      <c r="R8" s="2" t="s">
        <v>99</v>
      </c>
      <c r="S8" s="28">
        <v>1990</v>
      </c>
      <c r="T8" s="1">
        <v>0.875</v>
      </c>
      <c r="U8" s="2" t="s">
        <v>105</v>
      </c>
      <c r="V8" s="28">
        <v>3990</v>
      </c>
    </row>
    <row r="9" spans="1:22" ht="12.75" customHeight="1" x14ac:dyDescent="0.25">
      <c r="A9" s="48"/>
      <c r="B9" s="1">
        <v>0.84375</v>
      </c>
      <c r="C9" s="24" t="s">
        <v>75</v>
      </c>
      <c r="D9" s="28">
        <v>3490</v>
      </c>
      <c r="E9" s="1">
        <v>0.84375</v>
      </c>
      <c r="F9" s="2" t="s">
        <v>80</v>
      </c>
      <c r="G9" s="28">
        <v>3490</v>
      </c>
      <c r="H9" s="1">
        <v>0.84375</v>
      </c>
      <c r="I9" s="2" t="s">
        <v>83</v>
      </c>
      <c r="J9" s="28">
        <v>3490</v>
      </c>
      <c r="K9" s="1">
        <v>0.84375</v>
      </c>
      <c r="L9" s="2" t="s">
        <v>88</v>
      </c>
      <c r="M9" s="28">
        <v>2990</v>
      </c>
      <c r="N9" s="1">
        <v>0.86111111111111116</v>
      </c>
      <c r="O9" s="2" t="s">
        <v>93</v>
      </c>
      <c r="P9" s="28">
        <v>3990</v>
      </c>
      <c r="Q9" s="1">
        <v>0.8125</v>
      </c>
      <c r="R9" s="2" t="s">
        <v>100</v>
      </c>
      <c r="S9" s="28">
        <v>1990</v>
      </c>
      <c r="T9" s="1">
        <v>0.90625</v>
      </c>
      <c r="U9" s="2" t="s">
        <v>106</v>
      </c>
      <c r="V9" s="28">
        <v>2990</v>
      </c>
    </row>
    <row r="10" spans="1:22" ht="12.75" customHeight="1" x14ac:dyDescent="0.25">
      <c r="A10" s="48"/>
      <c r="B10" s="1">
        <v>0.875</v>
      </c>
      <c r="C10" s="2" t="s">
        <v>76</v>
      </c>
      <c r="D10" s="28">
        <v>3990</v>
      </c>
      <c r="E10" s="1">
        <v>0.875</v>
      </c>
      <c r="F10" s="2" t="s">
        <v>109</v>
      </c>
      <c r="G10" s="28">
        <v>3990</v>
      </c>
      <c r="H10" s="1">
        <v>0.875</v>
      </c>
      <c r="I10" s="2" t="s">
        <v>84</v>
      </c>
      <c r="J10" s="28">
        <v>3990</v>
      </c>
      <c r="K10" s="1">
        <v>0.875</v>
      </c>
      <c r="L10" s="2" t="s">
        <v>89</v>
      </c>
      <c r="M10" s="28">
        <v>3490</v>
      </c>
      <c r="N10" s="1">
        <v>0.92361111111111116</v>
      </c>
      <c r="O10" s="2" t="s">
        <v>94</v>
      </c>
      <c r="P10" s="28">
        <v>2990</v>
      </c>
      <c r="Q10" s="1">
        <v>0.84375</v>
      </c>
      <c r="R10" s="2" t="s">
        <v>101</v>
      </c>
      <c r="S10" s="28">
        <v>3490</v>
      </c>
      <c r="T10" s="1">
        <v>0.9375</v>
      </c>
      <c r="U10" s="2" t="s">
        <v>107</v>
      </c>
      <c r="V10" s="28">
        <v>2990</v>
      </c>
    </row>
    <row r="11" spans="1:22" ht="12.75" customHeight="1" x14ac:dyDescent="0.25">
      <c r="A11" s="48"/>
      <c r="B11" s="1">
        <v>0.90625</v>
      </c>
      <c r="C11" s="2" t="s">
        <v>77</v>
      </c>
      <c r="D11" s="28">
        <v>3990</v>
      </c>
      <c r="E11" s="1">
        <v>0.90625</v>
      </c>
      <c r="F11" s="2" t="s">
        <v>110</v>
      </c>
      <c r="G11" s="28">
        <v>2990</v>
      </c>
      <c r="H11" s="1">
        <v>0.90625</v>
      </c>
      <c r="I11" s="2" t="s">
        <v>85</v>
      </c>
      <c r="J11" s="28">
        <v>3490</v>
      </c>
      <c r="K11" s="1">
        <v>0.90625</v>
      </c>
      <c r="L11" s="2" t="s">
        <v>111</v>
      </c>
      <c r="M11" s="28">
        <v>3990</v>
      </c>
      <c r="N11" s="1">
        <v>0.95486111111111116</v>
      </c>
      <c r="O11" s="2" t="s">
        <v>0</v>
      </c>
      <c r="P11" s="28" t="s">
        <v>308</v>
      </c>
      <c r="Q11" s="1">
        <v>0.92708333333333337</v>
      </c>
      <c r="R11" s="2" t="s">
        <v>112</v>
      </c>
      <c r="S11" s="28">
        <v>2990</v>
      </c>
      <c r="T11" s="1">
        <v>0.95833333333333337</v>
      </c>
      <c r="U11" s="2" t="s">
        <v>108</v>
      </c>
      <c r="V11" s="28">
        <v>2490</v>
      </c>
    </row>
    <row r="12" spans="1:22" ht="12.75" customHeight="1" x14ac:dyDescent="0.25">
      <c r="A12" s="48"/>
      <c r="B12" s="1">
        <v>0.9375</v>
      </c>
      <c r="C12" s="2" t="s">
        <v>78</v>
      </c>
      <c r="D12" s="28">
        <v>2990</v>
      </c>
      <c r="E12" s="1">
        <v>0.9375</v>
      </c>
      <c r="F12" s="2" t="s">
        <v>81</v>
      </c>
      <c r="G12" s="28">
        <v>2990</v>
      </c>
      <c r="H12" s="25">
        <v>0.9375</v>
      </c>
      <c r="I12" s="2" t="s">
        <v>86</v>
      </c>
      <c r="J12" s="28">
        <v>2990</v>
      </c>
      <c r="K12" s="1">
        <v>0.9375</v>
      </c>
      <c r="L12" s="2" t="s">
        <v>90</v>
      </c>
      <c r="M12" s="28">
        <v>2990</v>
      </c>
      <c r="N12" s="1">
        <v>0.98263888888888884</v>
      </c>
      <c r="O12" s="2" t="s">
        <v>95</v>
      </c>
      <c r="P12" s="28">
        <v>1990</v>
      </c>
      <c r="Q12" s="1">
        <v>1.3888888888888888E-2</v>
      </c>
      <c r="R12" s="2" t="s">
        <v>113</v>
      </c>
      <c r="S12" s="28">
        <v>1990</v>
      </c>
      <c r="T12" s="1">
        <v>0.98958333333333337</v>
      </c>
      <c r="U12" s="2" t="s">
        <v>114</v>
      </c>
      <c r="V12" s="28">
        <v>1990</v>
      </c>
    </row>
    <row r="14" spans="1:22" ht="12.75" customHeight="1" x14ac:dyDescent="0.25">
      <c r="B14" s="47">
        <f>+T4+1</f>
        <v>42919</v>
      </c>
      <c r="C14" s="47"/>
      <c r="D14" s="47"/>
      <c r="E14" s="47">
        <f>1+B14</f>
        <v>42920</v>
      </c>
      <c r="F14" s="47"/>
      <c r="G14" s="47"/>
      <c r="H14" s="47">
        <f t="shared" ref="H14" si="3">1+E14</f>
        <v>42921</v>
      </c>
      <c r="I14" s="47"/>
      <c r="J14" s="47"/>
      <c r="K14" s="47">
        <f t="shared" ref="K14" si="4">1+H14</f>
        <v>42922</v>
      </c>
      <c r="L14" s="47"/>
      <c r="M14" s="47"/>
      <c r="N14" s="47">
        <f t="shared" ref="N14" si="5">1+K14</f>
        <v>42923</v>
      </c>
      <c r="O14" s="47"/>
      <c r="P14" s="47"/>
      <c r="Q14" s="47">
        <f t="shared" ref="Q14" si="6">1+N14</f>
        <v>42924</v>
      </c>
      <c r="R14" s="47"/>
      <c r="S14" s="47"/>
      <c r="T14" s="47">
        <f t="shared" ref="T14" si="7">1+Q14</f>
        <v>42925</v>
      </c>
      <c r="U14" s="47"/>
      <c r="V14" s="47"/>
    </row>
    <row r="15" spans="1:22" ht="12.75" customHeight="1" x14ac:dyDescent="0.25">
      <c r="A15" s="48" t="s">
        <v>303</v>
      </c>
      <c r="B15" s="1">
        <v>0.74305555555555547</v>
      </c>
      <c r="C15" s="2" t="s">
        <v>40</v>
      </c>
      <c r="D15" s="28">
        <v>1490</v>
      </c>
      <c r="E15" s="1">
        <v>0.74305555555555547</v>
      </c>
      <c r="F15" s="2" t="s">
        <v>40</v>
      </c>
      <c r="G15" s="28">
        <v>1490</v>
      </c>
      <c r="H15" s="1">
        <v>0.74305555555555547</v>
      </c>
      <c r="I15" s="2" t="s">
        <v>40</v>
      </c>
      <c r="J15" s="28">
        <v>1490</v>
      </c>
      <c r="K15" s="1">
        <v>0.74305555555555547</v>
      </c>
      <c r="L15" s="2" t="s">
        <v>40</v>
      </c>
      <c r="M15" s="28">
        <v>1490</v>
      </c>
      <c r="N15" s="1">
        <v>0.74305555555555547</v>
      </c>
      <c r="O15" s="2" t="s">
        <v>40</v>
      </c>
      <c r="P15" s="28">
        <v>1490</v>
      </c>
      <c r="Q15" s="1">
        <v>0.71875</v>
      </c>
      <c r="R15" s="2" t="s">
        <v>139</v>
      </c>
      <c r="S15" s="28">
        <v>1490</v>
      </c>
      <c r="T15" s="1">
        <v>0.79513888888888884</v>
      </c>
      <c r="U15" s="2" t="s">
        <v>147</v>
      </c>
      <c r="V15" s="28">
        <v>1990</v>
      </c>
    </row>
    <row r="16" spans="1:22" ht="12.75" customHeight="1" x14ac:dyDescent="0.25">
      <c r="A16" s="48"/>
      <c r="B16" s="1">
        <v>0.77083333333333337</v>
      </c>
      <c r="C16" s="2" t="s">
        <v>0</v>
      </c>
      <c r="D16" s="28">
        <v>2490</v>
      </c>
      <c r="E16" s="1">
        <v>0.77083333333333337</v>
      </c>
      <c r="F16" s="2" t="s">
        <v>0</v>
      </c>
      <c r="G16" s="28">
        <v>2490</v>
      </c>
      <c r="H16" s="1">
        <v>0.77083333333333337</v>
      </c>
      <c r="I16" s="2" t="s">
        <v>0</v>
      </c>
      <c r="J16" s="28">
        <v>2490</v>
      </c>
      <c r="K16" s="1">
        <v>0.77083333333333337</v>
      </c>
      <c r="L16" s="2" t="s">
        <v>0</v>
      </c>
      <c r="M16" s="28">
        <v>2490</v>
      </c>
      <c r="N16" s="1">
        <v>0.77083333333333337</v>
      </c>
      <c r="O16" s="2" t="s">
        <v>0</v>
      </c>
      <c r="P16" s="28">
        <v>2490</v>
      </c>
      <c r="Q16" s="1">
        <v>0.73611111111111116</v>
      </c>
      <c r="R16" s="2" t="s">
        <v>140</v>
      </c>
      <c r="S16" s="28">
        <v>1490</v>
      </c>
      <c r="T16" s="1">
        <v>0.8125</v>
      </c>
      <c r="U16" s="2" t="s">
        <v>148</v>
      </c>
      <c r="V16" s="28">
        <v>1990</v>
      </c>
    </row>
    <row r="17" spans="1:22" ht="12.75" customHeight="1" x14ac:dyDescent="0.25">
      <c r="A17" s="48"/>
      <c r="B17" s="1">
        <v>0.79861111111111116</v>
      </c>
      <c r="C17" s="2" t="s">
        <v>1</v>
      </c>
      <c r="D17" s="28">
        <v>2490</v>
      </c>
      <c r="E17" s="1">
        <v>0.79861111111111116</v>
      </c>
      <c r="F17" s="2" t="s">
        <v>1</v>
      </c>
      <c r="G17" s="28">
        <v>2490</v>
      </c>
      <c r="H17" s="1">
        <v>0.79861111111111116</v>
      </c>
      <c r="I17" s="2" t="s">
        <v>1</v>
      </c>
      <c r="J17" s="28">
        <v>2490</v>
      </c>
      <c r="K17" s="1">
        <v>0.79861111111111116</v>
      </c>
      <c r="L17" s="2" t="s">
        <v>1</v>
      </c>
      <c r="M17" s="28">
        <v>2490</v>
      </c>
      <c r="N17" s="1">
        <v>0.79861111111111116</v>
      </c>
      <c r="O17" s="2" t="s">
        <v>134</v>
      </c>
      <c r="P17" s="28">
        <v>2490</v>
      </c>
      <c r="Q17" s="1">
        <v>0.75347222222222221</v>
      </c>
      <c r="R17" s="2" t="s">
        <v>141</v>
      </c>
      <c r="S17" s="28">
        <v>1990</v>
      </c>
      <c r="T17" s="1">
        <v>0.84375</v>
      </c>
      <c r="U17" s="2" t="s">
        <v>149</v>
      </c>
      <c r="V17" s="28">
        <v>3490</v>
      </c>
    </row>
    <row r="18" spans="1:22" ht="12.75" customHeight="1" x14ac:dyDescent="0.25">
      <c r="A18" s="48"/>
      <c r="B18" s="1">
        <v>0.82638888888888884</v>
      </c>
      <c r="C18" s="2" t="s">
        <v>115</v>
      </c>
      <c r="D18" s="28">
        <v>2490</v>
      </c>
      <c r="E18" s="1">
        <v>0.82638888888888884</v>
      </c>
      <c r="F18" s="2" t="s">
        <v>120</v>
      </c>
      <c r="G18" s="28">
        <v>2990</v>
      </c>
      <c r="H18" s="1">
        <v>0.82638888888888884</v>
      </c>
      <c r="I18" s="2" t="s">
        <v>125</v>
      </c>
      <c r="J18" s="28">
        <v>2990</v>
      </c>
      <c r="K18" s="1">
        <v>0.82638888888888884</v>
      </c>
      <c r="L18" s="2" t="s">
        <v>129</v>
      </c>
      <c r="M18" s="28">
        <v>2990</v>
      </c>
      <c r="N18" s="1">
        <v>0.81944444444444453</v>
      </c>
      <c r="O18" s="2" t="s">
        <v>135</v>
      </c>
      <c r="P18" s="28">
        <v>3990</v>
      </c>
      <c r="Q18" s="1">
        <v>0.79513888888888884</v>
      </c>
      <c r="R18" s="2" t="s">
        <v>142</v>
      </c>
      <c r="S18" s="28">
        <v>1990</v>
      </c>
      <c r="T18" s="1">
        <v>0.875</v>
      </c>
      <c r="U18" s="2" t="s">
        <v>150</v>
      </c>
      <c r="V18" s="28">
        <v>3990</v>
      </c>
    </row>
    <row r="19" spans="1:22" ht="12.75" customHeight="1" x14ac:dyDescent="0.25">
      <c r="A19" s="48"/>
      <c r="B19" s="1">
        <v>0.84375</v>
      </c>
      <c r="C19" s="2" t="s">
        <v>116</v>
      </c>
      <c r="D19" s="28">
        <v>3490</v>
      </c>
      <c r="E19" s="1">
        <v>0.84375</v>
      </c>
      <c r="F19" s="2" t="s">
        <v>121</v>
      </c>
      <c r="G19" s="28">
        <v>3490</v>
      </c>
      <c r="H19" s="1">
        <v>0.84375</v>
      </c>
      <c r="I19" s="2" t="s">
        <v>126</v>
      </c>
      <c r="J19" s="28">
        <v>3490</v>
      </c>
      <c r="K19" s="1">
        <v>0.84375</v>
      </c>
      <c r="L19" s="2" t="s">
        <v>130</v>
      </c>
      <c r="M19" s="28">
        <v>2990</v>
      </c>
      <c r="N19" s="1">
        <v>0.88194444444444453</v>
      </c>
      <c r="O19" s="2" t="s">
        <v>136</v>
      </c>
      <c r="P19" s="28">
        <v>3990</v>
      </c>
      <c r="Q19" s="1">
        <v>0.8125</v>
      </c>
      <c r="R19" s="2" t="s">
        <v>143</v>
      </c>
      <c r="S19" s="28">
        <v>1990</v>
      </c>
      <c r="T19" s="1">
        <v>0.90625</v>
      </c>
      <c r="U19" s="2" t="s">
        <v>151</v>
      </c>
      <c r="V19" s="28">
        <v>2990</v>
      </c>
    </row>
    <row r="20" spans="1:22" ht="12.75" customHeight="1" x14ac:dyDescent="0.25">
      <c r="A20" s="48"/>
      <c r="B20" s="1">
        <v>0.875</v>
      </c>
      <c r="C20" s="2" t="s">
        <v>117</v>
      </c>
      <c r="D20" s="28">
        <v>3990</v>
      </c>
      <c r="E20" s="1">
        <v>0.875</v>
      </c>
      <c r="F20" s="2" t="s">
        <v>122</v>
      </c>
      <c r="G20" s="28">
        <v>3990</v>
      </c>
      <c r="H20" s="1">
        <v>0.875</v>
      </c>
      <c r="I20" s="2" t="s">
        <v>127</v>
      </c>
      <c r="J20" s="28">
        <v>3990</v>
      </c>
      <c r="K20" s="1">
        <v>0.875</v>
      </c>
      <c r="L20" s="2" t="s">
        <v>131</v>
      </c>
      <c r="M20" s="28">
        <v>3490</v>
      </c>
      <c r="N20" s="1">
        <v>0.94444444444444453</v>
      </c>
      <c r="O20" s="2" t="s">
        <v>137</v>
      </c>
      <c r="P20" s="28">
        <v>2990</v>
      </c>
      <c r="Q20" s="1">
        <v>0.84375</v>
      </c>
      <c r="R20" s="2" t="s">
        <v>144</v>
      </c>
      <c r="S20" s="28">
        <v>3490</v>
      </c>
      <c r="T20" s="1">
        <v>0.9375</v>
      </c>
      <c r="U20" s="2" t="s">
        <v>152</v>
      </c>
      <c r="V20" s="28">
        <v>2990</v>
      </c>
    </row>
    <row r="21" spans="1:22" ht="12.75" customHeight="1" x14ac:dyDescent="0.25">
      <c r="A21" s="48"/>
      <c r="B21" s="1">
        <v>0.90625</v>
      </c>
      <c r="C21" s="2" t="s">
        <v>118</v>
      </c>
      <c r="D21" s="28">
        <v>3990</v>
      </c>
      <c r="E21" s="1">
        <v>0.90625</v>
      </c>
      <c r="F21" s="2" t="s">
        <v>123</v>
      </c>
      <c r="G21" s="28">
        <v>2990</v>
      </c>
      <c r="H21" s="1">
        <v>0.90625</v>
      </c>
      <c r="I21" s="2" t="s">
        <v>128</v>
      </c>
      <c r="J21" s="28">
        <v>3490</v>
      </c>
      <c r="K21" s="1">
        <v>0.90625</v>
      </c>
      <c r="L21" s="2" t="s">
        <v>132</v>
      </c>
      <c r="M21" s="28">
        <v>3990</v>
      </c>
      <c r="N21" s="1">
        <v>0.97569444444444453</v>
      </c>
      <c r="O21" s="2" t="s">
        <v>0</v>
      </c>
      <c r="P21" s="28" t="s">
        <v>308</v>
      </c>
      <c r="Q21" s="1">
        <v>0.93055555555555547</v>
      </c>
      <c r="R21" s="2" t="s">
        <v>145</v>
      </c>
      <c r="S21" s="28">
        <v>2990</v>
      </c>
      <c r="T21" s="1">
        <v>0.95833333333333337</v>
      </c>
      <c r="U21" s="24" t="s">
        <v>153</v>
      </c>
      <c r="V21" s="28">
        <v>2490</v>
      </c>
    </row>
    <row r="22" spans="1:22" ht="12.75" customHeight="1" x14ac:dyDescent="0.25">
      <c r="A22" s="48"/>
      <c r="B22" s="1">
        <v>0.9375</v>
      </c>
      <c r="C22" s="2" t="s">
        <v>119</v>
      </c>
      <c r="D22" s="28">
        <v>2990</v>
      </c>
      <c r="E22" s="1">
        <v>0.9375</v>
      </c>
      <c r="F22" s="2" t="s">
        <v>124</v>
      </c>
      <c r="G22" s="28">
        <v>2990</v>
      </c>
      <c r="H22" s="25">
        <v>0.9375</v>
      </c>
      <c r="I22" s="2" t="s">
        <v>86</v>
      </c>
      <c r="J22" s="28">
        <v>2990</v>
      </c>
      <c r="K22" s="1">
        <v>0.9375</v>
      </c>
      <c r="L22" s="2" t="s">
        <v>133</v>
      </c>
      <c r="M22" s="28">
        <v>2990</v>
      </c>
      <c r="N22" s="1">
        <v>3.472222222222222E-3</v>
      </c>
      <c r="O22" s="2" t="s">
        <v>138</v>
      </c>
      <c r="P22" s="28">
        <v>1990</v>
      </c>
      <c r="Q22" s="1">
        <v>0.99652777777777779</v>
      </c>
      <c r="R22" s="2" t="s">
        <v>146</v>
      </c>
      <c r="S22" s="28">
        <v>1990</v>
      </c>
      <c r="T22" s="1">
        <v>0.98958333333333337</v>
      </c>
      <c r="U22" s="2" t="s">
        <v>154</v>
      </c>
      <c r="V22" s="28">
        <v>1990</v>
      </c>
    </row>
    <row r="24" spans="1:22" ht="12.75" customHeight="1" x14ac:dyDescent="0.25">
      <c r="B24" s="47">
        <f>+T14+1</f>
        <v>42926</v>
      </c>
      <c r="C24" s="47"/>
      <c r="D24" s="47"/>
      <c r="E24" s="47">
        <f>1+B24</f>
        <v>42927</v>
      </c>
      <c r="F24" s="47"/>
      <c r="G24" s="47"/>
      <c r="H24" s="47">
        <f t="shared" ref="H24" si="8">1+E24</f>
        <v>42928</v>
      </c>
      <c r="I24" s="47"/>
      <c r="J24" s="47"/>
      <c r="K24" s="47">
        <f t="shared" ref="K24" si="9">1+H24</f>
        <v>42929</v>
      </c>
      <c r="L24" s="47"/>
      <c r="M24" s="47"/>
      <c r="N24" s="47">
        <f t="shared" ref="N24" si="10">1+K24</f>
        <v>42930</v>
      </c>
      <c r="O24" s="47"/>
      <c r="P24" s="47"/>
      <c r="Q24" s="47">
        <f t="shared" ref="Q24" si="11">1+N24</f>
        <v>42931</v>
      </c>
      <c r="R24" s="47"/>
      <c r="S24" s="47"/>
      <c r="T24" s="47">
        <f t="shared" ref="T24" si="12">1+Q24</f>
        <v>42932</v>
      </c>
      <c r="U24" s="47"/>
      <c r="V24" s="47"/>
    </row>
    <row r="25" spans="1:22" ht="12.75" customHeight="1" x14ac:dyDescent="0.25">
      <c r="A25" s="48" t="s">
        <v>304</v>
      </c>
      <c r="B25" s="1">
        <v>0.74305555555555547</v>
      </c>
      <c r="C25" s="2" t="s">
        <v>40</v>
      </c>
      <c r="D25" s="28">
        <v>1490</v>
      </c>
      <c r="E25" s="1">
        <v>0.74305555555555547</v>
      </c>
      <c r="F25" s="2" t="s">
        <v>40</v>
      </c>
      <c r="G25" s="28">
        <v>1490</v>
      </c>
      <c r="H25" s="1">
        <v>0.74305555555555547</v>
      </c>
      <c r="I25" s="2" t="s">
        <v>40</v>
      </c>
      <c r="J25" s="28">
        <v>1490</v>
      </c>
      <c r="K25" s="1">
        <v>0.74305555555555547</v>
      </c>
      <c r="L25" s="2" t="s">
        <v>40</v>
      </c>
      <c r="M25" s="28">
        <v>1490</v>
      </c>
      <c r="N25" s="1">
        <v>0.74305555555555547</v>
      </c>
      <c r="O25" s="2" t="s">
        <v>40</v>
      </c>
      <c r="P25" s="28">
        <v>1490</v>
      </c>
      <c r="Q25" s="1">
        <v>0.70138888888888884</v>
      </c>
      <c r="R25" s="2" t="s">
        <v>178</v>
      </c>
      <c r="S25" s="28">
        <v>1490</v>
      </c>
      <c r="T25" s="1">
        <v>0.79513888888888884</v>
      </c>
      <c r="U25" s="2" t="s">
        <v>186</v>
      </c>
      <c r="V25" s="28">
        <v>1990</v>
      </c>
    </row>
    <row r="26" spans="1:22" ht="12.75" customHeight="1" x14ac:dyDescent="0.25">
      <c r="A26" s="48"/>
      <c r="B26" s="1">
        <v>0.77083333333333337</v>
      </c>
      <c r="C26" s="2" t="s">
        <v>0</v>
      </c>
      <c r="D26" s="28">
        <v>2490</v>
      </c>
      <c r="E26" s="1">
        <v>0.77083333333333337</v>
      </c>
      <c r="F26" s="2" t="s">
        <v>0</v>
      </c>
      <c r="G26" s="28">
        <v>2490</v>
      </c>
      <c r="H26" s="1">
        <v>0.77083333333333337</v>
      </c>
      <c r="I26" s="2" t="s">
        <v>0</v>
      </c>
      <c r="J26" s="28">
        <v>2490</v>
      </c>
      <c r="K26" s="1">
        <v>0.77083333333333337</v>
      </c>
      <c r="L26" s="2" t="s">
        <v>0</v>
      </c>
      <c r="M26" s="28">
        <v>2490</v>
      </c>
      <c r="N26" s="1">
        <v>0.77083333333333337</v>
      </c>
      <c r="O26" s="2" t="s">
        <v>0</v>
      </c>
      <c r="P26" s="28">
        <v>2490</v>
      </c>
      <c r="Q26" s="1">
        <v>0.71875</v>
      </c>
      <c r="R26" s="2" t="s">
        <v>179</v>
      </c>
      <c r="S26" s="28">
        <v>1490</v>
      </c>
      <c r="T26" s="1">
        <v>0.8125</v>
      </c>
      <c r="U26" s="2" t="s">
        <v>187</v>
      </c>
      <c r="V26" s="28">
        <v>1990</v>
      </c>
    </row>
    <row r="27" spans="1:22" ht="12.75" customHeight="1" x14ac:dyDescent="0.25">
      <c r="A27" s="48"/>
      <c r="B27" s="1">
        <v>0.79861111111111116</v>
      </c>
      <c r="C27" s="2" t="s">
        <v>1</v>
      </c>
      <c r="D27" s="28">
        <v>2490</v>
      </c>
      <c r="E27" s="1">
        <v>0.79861111111111116</v>
      </c>
      <c r="F27" s="2" t="s">
        <v>1</v>
      </c>
      <c r="G27" s="28">
        <v>2490</v>
      </c>
      <c r="H27" s="1">
        <v>0.79861111111111116</v>
      </c>
      <c r="I27" s="2" t="s">
        <v>1</v>
      </c>
      <c r="J27" s="28">
        <v>2490</v>
      </c>
      <c r="K27" s="1">
        <v>0.79861111111111116</v>
      </c>
      <c r="L27" s="2" t="s">
        <v>1</v>
      </c>
      <c r="M27" s="28">
        <v>2490</v>
      </c>
      <c r="N27" s="1">
        <v>0.79861111111111116</v>
      </c>
      <c r="O27" s="24" t="s">
        <v>173</v>
      </c>
      <c r="P27" s="28">
        <v>2490</v>
      </c>
      <c r="Q27" s="1">
        <v>0.73611111111111116</v>
      </c>
      <c r="R27" s="2" t="s">
        <v>180</v>
      </c>
      <c r="S27" s="28">
        <v>1490</v>
      </c>
      <c r="T27" s="1">
        <v>0.84375</v>
      </c>
      <c r="U27" s="2" t="s">
        <v>188</v>
      </c>
      <c r="V27" s="28">
        <v>3490</v>
      </c>
    </row>
    <row r="28" spans="1:22" ht="12.75" customHeight="1" x14ac:dyDescent="0.25">
      <c r="A28" s="48"/>
      <c r="B28" s="1">
        <v>0.82638888888888884</v>
      </c>
      <c r="C28" s="2" t="s">
        <v>155</v>
      </c>
      <c r="D28" s="28">
        <v>2490</v>
      </c>
      <c r="E28" s="1">
        <v>0.82638888888888884</v>
      </c>
      <c r="F28" s="2" t="s">
        <v>159</v>
      </c>
      <c r="G28" s="28">
        <v>2990</v>
      </c>
      <c r="H28" s="1">
        <v>0.82638888888888884</v>
      </c>
      <c r="I28" s="2" t="s">
        <v>164</v>
      </c>
      <c r="J28" s="28">
        <v>2990</v>
      </c>
      <c r="K28" s="1">
        <v>0.82638888888888884</v>
      </c>
      <c r="L28" s="2" t="s">
        <v>168</v>
      </c>
      <c r="M28" s="28">
        <v>2990</v>
      </c>
      <c r="N28" s="1">
        <v>0.81944444444444453</v>
      </c>
      <c r="O28" s="2" t="s">
        <v>174</v>
      </c>
      <c r="P28" s="28">
        <v>3990</v>
      </c>
      <c r="Q28" s="1">
        <v>0.75347222222222221</v>
      </c>
      <c r="R28" s="2" t="s">
        <v>181</v>
      </c>
      <c r="S28" s="28">
        <v>1990</v>
      </c>
      <c r="T28" s="1">
        <v>0.875</v>
      </c>
      <c r="U28" s="2" t="s">
        <v>189</v>
      </c>
      <c r="V28" s="28">
        <v>3990</v>
      </c>
    </row>
    <row r="29" spans="1:22" ht="12.75" customHeight="1" x14ac:dyDescent="0.25">
      <c r="A29" s="48"/>
      <c r="B29" s="1">
        <v>0.84375</v>
      </c>
      <c r="C29" s="2" t="s">
        <v>156</v>
      </c>
      <c r="D29" s="28">
        <v>3490</v>
      </c>
      <c r="E29" s="1">
        <v>0.84375</v>
      </c>
      <c r="F29" s="2" t="s">
        <v>160</v>
      </c>
      <c r="G29" s="28">
        <v>3490</v>
      </c>
      <c r="H29" s="1">
        <v>0.84375</v>
      </c>
      <c r="I29" s="2" t="s">
        <v>165</v>
      </c>
      <c r="J29" s="28">
        <v>3490</v>
      </c>
      <c r="K29" s="1">
        <v>0.84375</v>
      </c>
      <c r="L29" s="2" t="s">
        <v>169</v>
      </c>
      <c r="M29" s="28">
        <v>2990</v>
      </c>
      <c r="N29" s="1">
        <v>0.88194444444444453</v>
      </c>
      <c r="O29" s="2" t="s">
        <v>175</v>
      </c>
      <c r="P29" s="28">
        <v>3990</v>
      </c>
      <c r="Q29" s="1">
        <v>0.79513888888888884</v>
      </c>
      <c r="R29" s="2" t="s">
        <v>182</v>
      </c>
      <c r="S29" s="28">
        <v>1990</v>
      </c>
      <c r="T29" s="1">
        <v>0.90625</v>
      </c>
      <c r="U29" s="2" t="s">
        <v>190</v>
      </c>
      <c r="V29" s="28">
        <v>2990</v>
      </c>
    </row>
    <row r="30" spans="1:22" ht="12.75" customHeight="1" x14ac:dyDescent="0.25">
      <c r="A30" s="48"/>
      <c r="B30" s="1">
        <v>0.875</v>
      </c>
      <c r="C30" s="2" t="s">
        <v>157</v>
      </c>
      <c r="D30" s="28">
        <v>3990</v>
      </c>
      <c r="E30" s="1">
        <v>0.875</v>
      </c>
      <c r="F30" s="24" t="s">
        <v>161</v>
      </c>
      <c r="G30" s="28">
        <v>3990</v>
      </c>
      <c r="H30" s="1">
        <v>0.875</v>
      </c>
      <c r="I30" s="2" t="s">
        <v>166</v>
      </c>
      <c r="J30" s="28">
        <v>3990</v>
      </c>
      <c r="K30" s="1">
        <v>0.875</v>
      </c>
      <c r="L30" s="2" t="s">
        <v>170</v>
      </c>
      <c r="M30" s="28">
        <v>3490</v>
      </c>
      <c r="N30" s="1">
        <v>0.94444444444444453</v>
      </c>
      <c r="O30" s="2" t="s">
        <v>176</v>
      </c>
      <c r="P30" s="28">
        <v>2990</v>
      </c>
      <c r="Q30" s="1">
        <v>0.8125</v>
      </c>
      <c r="R30" s="2" t="s">
        <v>183</v>
      </c>
      <c r="S30" s="28">
        <v>1990</v>
      </c>
      <c r="T30" s="1">
        <v>0.9375</v>
      </c>
      <c r="U30" s="24" t="s">
        <v>191</v>
      </c>
      <c r="V30" s="28">
        <v>2990</v>
      </c>
    </row>
    <row r="31" spans="1:22" ht="12.75" customHeight="1" x14ac:dyDescent="0.25">
      <c r="A31" s="48"/>
      <c r="B31" s="1">
        <v>0.90625</v>
      </c>
      <c r="C31" s="2" t="s">
        <v>77</v>
      </c>
      <c r="D31" s="28">
        <v>3990</v>
      </c>
      <c r="E31" s="1">
        <v>0.90625</v>
      </c>
      <c r="F31" s="2" t="s">
        <v>162</v>
      </c>
      <c r="G31" s="28">
        <v>2990</v>
      </c>
      <c r="H31" s="1">
        <v>0.90625</v>
      </c>
      <c r="I31" s="2" t="s">
        <v>167</v>
      </c>
      <c r="J31" s="28">
        <v>3490</v>
      </c>
      <c r="K31" s="1">
        <v>0.90625</v>
      </c>
      <c r="L31" s="2" t="s">
        <v>171</v>
      </c>
      <c r="M31" s="28">
        <v>3990</v>
      </c>
      <c r="N31" s="1">
        <v>0.97569444444444453</v>
      </c>
      <c r="O31" s="2" t="s">
        <v>0</v>
      </c>
      <c r="P31" s="28" t="s">
        <v>308</v>
      </c>
      <c r="Q31" s="1">
        <v>0.84375</v>
      </c>
      <c r="R31" s="2" t="s">
        <v>184</v>
      </c>
      <c r="S31" s="28">
        <v>3490</v>
      </c>
      <c r="T31" s="1">
        <v>0.95833333333333337</v>
      </c>
      <c r="U31" s="2" t="s">
        <v>192</v>
      </c>
      <c r="V31" s="28">
        <v>2490</v>
      </c>
    </row>
    <row r="32" spans="1:22" ht="12.75" customHeight="1" x14ac:dyDescent="0.25">
      <c r="A32" s="48"/>
      <c r="B32" s="1">
        <v>0.9375</v>
      </c>
      <c r="C32" s="2" t="s">
        <v>158</v>
      </c>
      <c r="D32" s="28">
        <v>2990</v>
      </c>
      <c r="E32" s="1">
        <v>0.9375</v>
      </c>
      <c r="F32" s="2" t="s">
        <v>163</v>
      </c>
      <c r="G32" s="28">
        <v>2990</v>
      </c>
      <c r="H32" s="1">
        <v>0.9375</v>
      </c>
      <c r="I32" s="2" t="s">
        <v>86</v>
      </c>
      <c r="J32" s="28">
        <v>2990</v>
      </c>
      <c r="K32" s="1">
        <v>0.9375</v>
      </c>
      <c r="L32" s="2" t="s">
        <v>172</v>
      </c>
      <c r="M32" s="28">
        <v>2990</v>
      </c>
      <c r="N32" s="1">
        <v>3.472222222222222E-3</v>
      </c>
      <c r="O32" s="2" t="s">
        <v>177</v>
      </c>
      <c r="P32" s="28">
        <v>1990</v>
      </c>
      <c r="Q32" s="1">
        <v>0.93402777777777779</v>
      </c>
      <c r="R32" s="2" t="s">
        <v>185</v>
      </c>
      <c r="S32" s="28">
        <v>2990</v>
      </c>
      <c r="T32" s="1">
        <v>0.98958333333333337</v>
      </c>
      <c r="U32" s="2" t="s">
        <v>193</v>
      </c>
      <c r="V32" s="28">
        <v>1990</v>
      </c>
    </row>
    <row r="34" spans="1:22" ht="12.75" customHeight="1" x14ac:dyDescent="0.25">
      <c r="B34" s="47">
        <f>+T24+1</f>
        <v>42933</v>
      </c>
      <c r="C34" s="47"/>
      <c r="D34" s="47"/>
      <c r="E34" s="47">
        <f>1+B34</f>
        <v>42934</v>
      </c>
      <c r="F34" s="47"/>
      <c r="G34" s="47"/>
      <c r="H34" s="47">
        <f t="shared" ref="H34" si="13">1+E34</f>
        <v>42935</v>
      </c>
      <c r="I34" s="47"/>
      <c r="J34" s="47"/>
      <c r="K34" s="47">
        <f t="shared" ref="K34" si="14">1+H34</f>
        <v>42936</v>
      </c>
      <c r="L34" s="47"/>
      <c r="M34" s="47"/>
      <c r="N34" s="47">
        <f t="shared" ref="N34" si="15">1+K34</f>
        <v>42937</v>
      </c>
      <c r="O34" s="47"/>
      <c r="P34" s="47"/>
      <c r="Q34" s="47">
        <f t="shared" ref="Q34" si="16">1+N34</f>
        <v>42938</v>
      </c>
      <c r="R34" s="47"/>
      <c r="S34" s="47"/>
      <c r="T34" s="47">
        <f t="shared" ref="T34" si="17">1+Q34</f>
        <v>42939</v>
      </c>
      <c r="U34" s="47"/>
      <c r="V34" s="47"/>
    </row>
    <row r="35" spans="1:22" ht="12.75" customHeight="1" x14ac:dyDescent="0.25">
      <c r="A35" s="48" t="s">
        <v>305</v>
      </c>
      <c r="B35" s="1">
        <v>0.74305555555555547</v>
      </c>
      <c r="C35" s="2" t="s">
        <v>40</v>
      </c>
      <c r="D35" s="28">
        <v>1490</v>
      </c>
      <c r="E35" s="1">
        <v>0.74305555555555547</v>
      </c>
      <c r="F35" s="2" t="s">
        <v>40</v>
      </c>
      <c r="G35" s="28">
        <v>1490</v>
      </c>
      <c r="H35" s="1">
        <v>0.74305555555555547</v>
      </c>
      <c r="I35" s="2" t="s">
        <v>40</v>
      </c>
      <c r="J35" s="28">
        <v>1490</v>
      </c>
      <c r="K35" s="1">
        <v>0.74305555555555547</v>
      </c>
      <c r="L35" s="2" t="s">
        <v>40</v>
      </c>
      <c r="M35" s="28">
        <v>1490</v>
      </c>
      <c r="N35" s="1">
        <v>0.72569444444444453</v>
      </c>
      <c r="O35" s="2" t="s">
        <v>212</v>
      </c>
      <c r="P35" s="28">
        <v>1490</v>
      </c>
      <c r="Q35" s="1">
        <v>0.70138888888888884</v>
      </c>
      <c r="R35" s="2" t="s">
        <v>217</v>
      </c>
      <c r="S35" s="28">
        <v>1490</v>
      </c>
      <c r="T35" s="1">
        <v>0.79513888888888884</v>
      </c>
      <c r="U35" s="2" t="s">
        <v>225</v>
      </c>
      <c r="V35" s="28">
        <v>1990</v>
      </c>
    </row>
    <row r="36" spans="1:22" ht="12.75" customHeight="1" x14ac:dyDescent="0.25">
      <c r="A36" s="48"/>
      <c r="B36" s="1">
        <v>0.77083333333333337</v>
      </c>
      <c r="C36" s="2" t="s">
        <v>0</v>
      </c>
      <c r="D36" s="28">
        <v>2490</v>
      </c>
      <c r="E36" s="1">
        <v>0.77083333333333337</v>
      </c>
      <c r="F36" s="2" t="s">
        <v>0</v>
      </c>
      <c r="G36" s="28">
        <v>2490</v>
      </c>
      <c r="H36" s="1">
        <v>0.77083333333333337</v>
      </c>
      <c r="I36" s="2" t="s">
        <v>0</v>
      </c>
      <c r="J36" s="28">
        <v>2490</v>
      </c>
      <c r="K36" s="1">
        <v>0.77083333333333337</v>
      </c>
      <c r="L36" s="2" t="s">
        <v>0</v>
      </c>
      <c r="M36" s="28">
        <v>2490</v>
      </c>
      <c r="N36" s="1">
        <v>0.74305555555555547</v>
      </c>
      <c r="O36" s="2" t="s">
        <v>40</v>
      </c>
      <c r="P36" s="28">
        <v>2490</v>
      </c>
      <c r="Q36" s="1">
        <v>0.71875</v>
      </c>
      <c r="R36" s="2" t="s">
        <v>218</v>
      </c>
      <c r="S36" s="28">
        <v>1490</v>
      </c>
      <c r="T36" s="1">
        <v>0.8125</v>
      </c>
      <c r="U36" s="2" t="s">
        <v>226</v>
      </c>
      <c r="V36" s="28">
        <v>1990</v>
      </c>
    </row>
    <row r="37" spans="1:22" ht="12.75" customHeight="1" x14ac:dyDescent="0.25">
      <c r="A37" s="48"/>
      <c r="B37" s="1">
        <v>0.79861111111111116</v>
      </c>
      <c r="C37" s="2" t="s">
        <v>1</v>
      </c>
      <c r="D37" s="28">
        <v>2490</v>
      </c>
      <c r="E37" s="1">
        <v>0.79861111111111116</v>
      </c>
      <c r="F37" s="2" t="s">
        <v>1</v>
      </c>
      <c r="G37" s="28">
        <v>2490</v>
      </c>
      <c r="H37" s="1">
        <v>0.79861111111111116</v>
      </c>
      <c r="I37" s="2" t="s">
        <v>1</v>
      </c>
      <c r="J37" s="28">
        <v>2490</v>
      </c>
      <c r="K37" s="1">
        <v>0.79861111111111116</v>
      </c>
      <c r="L37" s="2" t="s">
        <v>1</v>
      </c>
      <c r="M37" s="28">
        <v>2490</v>
      </c>
      <c r="N37" s="1">
        <v>0.77083333333333337</v>
      </c>
      <c r="O37" s="2" t="s">
        <v>0</v>
      </c>
      <c r="P37" s="28">
        <v>2490</v>
      </c>
      <c r="Q37" s="1">
        <v>0.73611111111111116</v>
      </c>
      <c r="R37" s="2" t="s">
        <v>219</v>
      </c>
      <c r="S37" s="28">
        <v>1490</v>
      </c>
      <c r="T37" s="1">
        <v>0.84375</v>
      </c>
      <c r="U37" s="24" t="s">
        <v>227</v>
      </c>
      <c r="V37" s="28">
        <v>2490</v>
      </c>
    </row>
    <row r="38" spans="1:22" ht="12.75" customHeight="1" x14ac:dyDescent="0.25">
      <c r="A38" s="48"/>
      <c r="B38" s="1">
        <v>0.82638888888888884</v>
      </c>
      <c r="C38" s="2" t="s">
        <v>194</v>
      </c>
      <c r="D38" s="28">
        <v>2490</v>
      </c>
      <c r="E38" s="1">
        <v>0.82638888888888884</v>
      </c>
      <c r="F38" s="2" t="s">
        <v>198</v>
      </c>
      <c r="G38" s="28">
        <v>2990</v>
      </c>
      <c r="H38" s="1">
        <v>0.82638888888888884</v>
      </c>
      <c r="I38" s="2" t="s">
        <v>203</v>
      </c>
      <c r="J38" s="28">
        <v>2990</v>
      </c>
      <c r="K38" s="1">
        <v>0.82638888888888884</v>
      </c>
      <c r="L38" s="2" t="s">
        <v>207</v>
      </c>
      <c r="M38" s="28">
        <v>2990</v>
      </c>
      <c r="N38" s="1">
        <v>0.79861111111111116</v>
      </c>
      <c r="O38" s="2" t="s">
        <v>213</v>
      </c>
      <c r="P38" s="28">
        <v>3990</v>
      </c>
      <c r="Q38" s="1">
        <v>0.75347222222222221</v>
      </c>
      <c r="R38" s="2" t="s">
        <v>220</v>
      </c>
      <c r="S38" s="28">
        <v>1990</v>
      </c>
      <c r="T38" s="1">
        <v>0.875</v>
      </c>
      <c r="U38" s="2" t="s">
        <v>228</v>
      </c>
      <c r="V38" s="28">
        <v>3990</v>
      </c>
    </row>
    <row r="39" spans="1:22" ht="12.75" customHeight="1" x14ac:dyDescent="0.25">
      <c r="A39" s="48"/>
      <c r="B39" s="1">
        <v>0.84375</v>
      </c>
      <c r="C39" s="2" t="s">
        <v>195</v>
      </c>
      <c r="D39" s="28">
        <v>3490</v>
      </c>
      <c r="E39" s="1">
        <v>0.84375</v>
      </c>
      <c r="F39" s="2" t="s">
        <v>199</v>
      </c>
      <c r="G39" s="28">
        <v>3490</v>
      </c>
      <c r="H39" s="1">
        <v>0.84375</v>
      </c>
      <c r="I39" s="2" t="s">
        <v>204</v>
      </c>
      <c r="J39" s="28">
        <v>3490</v>
      </c>
      <c r="K39" s="1">
        <v>0.84375</v>
      </c>
      <c r="L39" s="2" t="s">
        <v>208</v>
      </c>
      <c r="M39" s="28">
        <v>2990</v>
      </c>
      <c r="N39" s="1">
        <v>0.81944444444444453</v>
      </c>
      <c r="O39" s="2" t="s">
        <v>214</v>
      </c>
      <c r="P39" s="28">
        <v>3990</v>
      </c>
      <c r="Q39" s="1">
        <v>0.79513888888888884</v>
      </c>
      <c r="R39" s="2" t="s">
        <v>221</v>
      </c>
      <c r="S39" s="28">
        <v>1990</v>
      </c>
      <c r="T39" s="1">
        <v>0.90625</v>
      </c>
      <c r="U39" s="2" t="s">
        <v>229</v>
      </c>
      <c r="V39" s="28">
        <v>2990</v>
      </c>
    </row>
    <row r="40" spans="1:22" ht="12.75" customHeight="1" x14ac:dyDescent="0.25">
      <c r="A40" s="48"/>
      <c r="B40" s="1">
        <v>0.875</v>
      </c>
      <c r="C40" s="2" t="s">
        <v>196</v>
      </c>
      <c r="D40" s="28">
        <v>3990</v>
      </c>
      <c r="E40" s="1">
        <v>0.875</v>
      </c>
      <c r="F40" s="2" t="s">
        <v>200</v>
      </c>
      <c r="G40" s="28">
        <v>3990</v>
      </c>
      <c r="H40" s="1">
        <v>0.875</v>
      </c>
      <c r="I40" s="2" t="s">
        <v>205</v>
      </c>
      <c r="J40" s="28">
        <v>3990</v>
      </c>
      <c r="K40" s="1">
        <v>0.875</v>
      </c>
      <c r="L40" s="2" t="s">
        <v>209</v>
      </c>
      <c r="M40" s="28">
        <v>3490</v>
      </c>
      <c r="N40" s="1">
        <v>0.85069444444444453</v>
      </c>
      <c r="O40" s="2" t="s">
        <v>215</v>
      </c>
      <c r="P40" s="28">
        <v>2990</v>
      </c>
      <c r="Q40" s="1">
        <v>0.8125</v>
      </c>
      <c r="R40" s="2" t="s">
        <v>222</v>
      </c>
      <c r="S40" s="28">
        <v>1990</v>
      </c>
      <c r="T40" s="1">
        <v>0.9375</v>
      </c>
      <c r="U40" s="2" t="s">
        <v>230</v>
      </c>
      <c r="V40" s="28">
        <v>2990</v>
      </c>
    </row>
    <row r="41" spans="1:22" ht="12.75" customHeight="1" x14ac:dyDescent="0.25">
      <c r="A41" s="48"/>
      <c r="B41" s="1">
        <v>0.90625</v>
      </c>
      <c r="C41" s="2" t="s">
        <v>118</v>
      </c>
      <c r="D41" s="28">
        <v>3990</v>
      </c>
      <c r="E41" s="1">
        <v>0.90625</v>
      </c>
      <c r="F41" s="2" t="s">
        <v>201</v>
      </c>
      <c r="G41" s="28">
        <v>2990</v>
      </c>
      <c r="H41" s="1">
        <v>0.90625</v>
      </c>
      <c r="I41" s="2" t="s">
        <v>206</v>
      </c>
      <c r="J41" s="28">
        <v>3490</v>
      </c>
      <c r="K41" s="1">
        <v>0.90625</v>
      </c>
      <c r="L41" s="2" t="s">
        <v>210</v>
      </c>
      <c r="M41" s="28">
        <v>3990</v>
      </c>
      <c r="N41" s="1">
        <v>0.91319444444444453</v>
      </c>
      <c r="O41" s="2" t="s">
        <v>216</v>
      </c>
      <c r="P41" s="28" t="s">
        <v>308</v>
      </c>
      <c r="Q41" s="1">
        <v>0.84375</v>
      </c>
      <c r="R41" s="2" t="s">
        <v>223</v>
      </c>
      <c r="S41" s="28">
        <v>3490</v>
      </c>
      <c r="T41" s="1">
        <v>0.95833333333333337</v>
      </c>
      <c r="U41" s="2" t="s">
        <v>231</v>
      </c>
      <c r="V41" s="28">
        <v>2490</v>
      </c>
    </row>
    <row r="42" spans="1:22" ht="12.75" customHeight="1" x14ac:dyDescent="0.25">
      <c r="A42" s="48"/>
      <c r="B42" s="1">
        <v>0.9375</v>
      </c>
      <c r="C42" s="2" t="s">
        <v>197</v>
      </c>
      <c r="D42" s="28">
        <v>2990</v>
      </c>
      <c r="E42" s="1">
        <v>0.9375</v>
      </c>
      <c r="F42" s="2" t="s">
        <v>202</v>
      </c>
      <c r="G42" s="28">
        <v>2990</v>
      </c>
      <c r="H42" s="1">
        <v>0.9375</v>
      </c>
      <c r="I42" s="2" t="s">
        <v>86</v>
      </c>
      <c r="J42" s="28">
        <v>2990</v>
      </c>
      <c r="K42" s="1">
        <v>0.9375</v>
      </c>
      <c r="L42" s="2" t="s">
        <v>211</v>
      </c>
      <c r="M42" s="28">
        <v>2990</v>
      </c>
      <c r="N42" s="1">
        <v>0.94444444444444453</v>
      </c>
      <c r="O42" s="2" t="s">
        <v>0</v>
      </c>
      <c r="P42" s="28">
        <v>1990</v>
      </c>
      <c r="Q42" s="1">
        <v>0.92013888888888884</v>
      </c>
      <c r="R42" s="2" t="s">
        <v>224</v>
      </c>
      <c r="S42" s="28">
        <v>2990</v>
      </c>
      <c r="T42" s="1">
        <v>0.98958333333333337</v>
      </c>
      <c r="U42" s="2" t="s">
        <v>232</v>
      </c>
      <c r="V42" s="28">
        <v>1990</v>
      </c>
    </row>
    <row r="44" spans="1:22" ht="12.75" customHeight="1" x14ac:dyDescent="0.25">
      <c r="B44" s="47">
        <f>+T34+1</f>
        <v>42940</v>
      </c>
      <c r="C44" s="47"/>
      <c r="D44" s="47"/>
      <c r="E44" s="47">
        <f>1+B44</f>
        <v>42941</v>
      </c>
      <c r="F44" s="47"/>
      <c r="G44" s="47"/>
      <c r="H44" s="47">
        <f t="shared" ref="H44" si="18">1+E44</f>
        <v>42942</v>
      </c>
      <c r="I44" s="47"/>
      <c r="J44" s="47"/>
      <c r="K44" s="47">
        <f t="shared" ref="K44" si="19">1+H44</f>
        <v>42943</v>
      </c>
      <c r="L44" s="47"/>
      <c r="M44" s="47"/>
      <c r="N44" s="47">
        <f t="shared" ref="N44" si="20">1+K44</f>
        <v>42944</v>
      </c>
      <c r="O44" s="47"/>
      <c r="P44" s="47"/>
      <c r="Q44" s="47">
        <f t="shared" ref="Q44" si="21">1+N44</f>
        <v>42945</v>
      </c>
      <c r="R44" s="47"/>
      <c r="S44" s="47"/>
      <c r="T44" s="47">
        <f t="shared" ref="T44" si="22">1+Q44</f>
        <v>42946</v>
      </c>
      <c r="U44" s="47"/>
      <c r="V44" s="47"/>
    </row>
    <row r="45" spans="1:22" ht="12.75" customHeight="1" x14ac:dyDescent="0.25">
      <c r="A45" s="48" t="s">
        <v>306</v>
      </c>
      <c r="B45" s="1">
        <v>0.74305555555555547</v>
      </c>
      <c r="C45" s="2" t="s">
        <v>40</v>
      </c>
      <c r="D45" s="28">
        <v>1490</v>
      </c>
      <c r="E45" s="1">
        <v>0.74305555555555547</v>
      </c>
      <c r="F45" s="2" t="s">
        <v>40</v>
      </c>
      <c r="G45" s="28">
        <v>1490</v>
      </c>
      <c r="H45" s="1">
        <v>0.74305555555555547</v>
      </c>
      <c r="I45" s="2" t="s">
        <v>40</v>
      </c>
      <c r="J45" s="28">
        <v>1490</v>
      </c>
      <c r="K45" s="1">
        <v>0.74305555555555547</v>
      </c>
      <c r="L45" s="2" t="s">
        <v>40</v>
      </c>
      <c r="M45" s="28">
        <v>1490</v>
      </c>
      <c r="N45" s="25">
        <v>0.74305555555555547</v>
      </c>
      <c r="O45" s="2" t="s">
        <v>40</v>
      </c>
      <c r="P45" s="28">
        <v>1490</v>
      </c>
      <c r="Q45" s="1">
        <v>0.70138888888888884</v>
      </c>
      <c r="R45" s="2" t="s">
        <v>254</v>
      </c>
      <c r="S45" s="28">
        <v>1490</v>
      </c>
      <c r="T45" s="1">
        <v>0.76041666666666663</v>
      </c>
      <c r="U45" s="2" t="s">
        <v>262</v>
      </c>
      <c r="V45" s="28">
        <v>1990</v>
      </c>
    </row>
    <row r="46" spans="1:22" ht="12.75" customHeight="1" x14ac:dyDescent="0.25">
      <c r="A46" s="48"/>
      <c r="B46" s="1">
        <v>0.77083333333333337</v>
      </c>
      <c r="C46" s="2" t="s">
        <v>0</v>
      </c>
      <c r="D46" s="28">
        <v>2490</v>
      </c>
      <c r="E46" s="1">
        <v>0.77083333333333337</v>
      </c>
      <c r="F46" s="2" t="s">
        <v>0</v>
      </c>
      <c r="G46" s="28">
        <v>2490</v>
      </c>
      <c r="H46" s="1">
        <v>0.77083333333333337</v>
      </c>
      <c r="I46" s="2" t="s">
        <v>0</v>
      </c>
      <c r="J46" s="28">
        <v>2490</v>
      </c>
      <c r="K46" s="1">
        <v>0.77083333333333337</v>
      </c>
      <c r="L46" s="2" t="s">
        <v>0</v>
      </c>
      <c r="M46" s="28">
        <v>2490</v>
      </c>
      <c r="N46" s="25">
        <v>0.77083333333333337</v>
      </c>
      <c r="O46" s="2" t="s">
        <v>0</v>
      </c>
      <c r="P46" s="28">
        <v>2490</v>
      </c>
      <c r="Q46" s="1">
        <v>0.71875</v>
      </c>
      <c r="R46" s="2" t="s">
        <v>255</v>
      </c>
      <c r="S46" s="28">
        <v>1490</v>
      </c>
      <c r="T46" s="1">
        <v>0.79513888888888884</v>
      </c>
      <c r="U46" s="2" t="s">
        <v>263</v>
      </c>
      <c r="V46" s="28">
        <v>1990</v>
      </c>
    </row>
    <row r="47" spans="1:22" ht="12.75" customHeight="1" x14ac:dyDescent="0.25">
      <c r="A47" s="48"/>
      <c r="B47" s="1">
        <v>0.79861111111111116</v>
      </c>
      <c r="C47" s="2" t="s">
        <v>1</v>
      </c>
      <c r="D47" s="28">
        <v>2490</v>
      </c>
      <c r="E47" s="1">
        <v>0.79861111111111116</v>
      </c>
      <c r="F47" s="2" t="s">
        <v>1</v>
      </c>
      <c r="G47" s="28">
        <v>2490</v>
      </c>
      <c r="H47" s="1">
        <v>0.79861111111111116</v>
      </c>
      <c r="I47" s="2" t="s">
        <v>1</v>
      </c>
      <c r="J47" s="28">
        <v>2490</v>
      </c>
      <c r="K47" s="1">
        <v>0.79861111111111116</v>
      </c>
      <c r="L47" s="2" t="s">
        <v>1</v>
      </c>
      <c r="M47" s="28">
        <v>2490</v>
      </c>
      <c r="N47" s="1">
        <v>0.79861111111111116</v>
      </c>
      <c r="O47" s="2" t="s">
        <v>249</v>
      </c>
      <c r="P47" s="28">
        <v>2490</v>
      </c>
      <c r="Q47" s="1">
        <v>0.73611111111111116</v>
      </c>
      <c r="R47" s="2" t="s">
        <v>256</v>
      </c>
      <c r="S47" s="28">
        <v>1490</v>
      </c>
      <c r="T47" s="1">
        <v>0.8125</v>
      </c>
      <c r="U47" s="2" t="s">
        <v>264</v>
      </c>
      <c r="V47" s="28">
        <v>1990</v>
      </c>
    </row>
    <row r="48" spans="1:22" ht="12.75" customHeight="1" x14ac:dyDescent="0.25">
      <c r="A48" s="48"/>
      <c r="B48" s="1">
        <v>0.82638888888888884</v>
      </c>
      <c r="C48" s="2" t="s">
        <v>233</v>
      </c>
      <c r="D48" s="28">
        <v>2490</v>
      </c>
      <c r="E48" s="1">
        <v>0.82638888888888884</v>
      </c>
      <c r="F48" s="2" t="s">
        <v>238</v>
      </c>
      <c r="G48" s="28">
        <v>2990</v>
      </c>
      <c r="H48" s="1">
        <v>0.82638888888888884</v>
      </c>
      <c r="I48" s="24" t="s">
        <v>243</v>
      </c>
      <c r="J48" s="28">
        <v>2990</v>
      </c>
      <c r="K48" s="1">
        <v>0.82638888888888884</v>
      </c>
      <c r="L48" s="2" t="s">
        <v>207</v>
      </c>
      <c r="M48" s="28">
        <v>2990</v>
      </c>
      <c r="N48" s="1">
        <v>0.81944444444444453</v>
      </c>
      <c r="O48" s="2" t="s">
        <v>250</v>
      </c>
      <c r="P48" s="28">
        <v>3990</v>
      </c>
      <c r="Q48" s="1">
        <v>0.75347222222222221</v>
      </c>
      <c r="R48" s="2" t="s">
        <v>257</v>
      </c>
      <c r="S48" s="28">
        <v>1990</v>
      </c>
      <c r="T48" s="1">
        <v>0.84375</v>
      </c>
      <c r="U48" s="2" t="s">
        <v>265</v>
      </c>
      <c r="V48" s="28">
        <v>2490</v>
      </c>
    </row>
    <row r="49" spans="1:22" ht="12.75" customHeight="1" x14ac:dyDescent="0.25">
      <c r="A49" s="48"/>
      <c r="B49" s="1">
        <v>0.84375</v>
      </c>
      <c r="C49" s="2" t="s">
        <v>234</v>
      </c>
      <c r="D49" s="28">
        <v>3490</v>
      </c>
      <c r="E49" s="1">
        <v>0.84375</v>
      </c>
      <c r="F49" s="2" t="s">
        <v>239</v>
      </c>
      <c r="G49" s="28">
        <v>3490</v>
      </c>
      <c r="H49" s="1">
        <v>0.84375</v>
      </c>
      <c r="I49" s="2" t="s">
        <v>244</v>
      </c>
      <c r="J49" s="28">
        <v>3490</v>
      </c>
      <c r="K49" s="1">
        <v>0.84375</v>
      </c>
      <c r="L49" s="2" t="s">
        <v>208</v>
      </c>
      <c r="M49" s="28">
        <v>2990</v>
      </c>
      <c r="N49" s="1">
        <v>0.85069444444444453</v>
      </c>
      <c r="O49" s="2" t="s">
        <v>251</v>
      </c>
      <c r="P49" s="28">
        <v>3990</v>
      </c>
      <c r="Q49" s="1">
        <v>0.79513888888888884</v>
      </c>
      <c r="R49" s="2" t="s">
        <v>258</v>
      </c>
      <c r="S49" s="28">
        <v>1990</v>
      </c>
      <c r="T49" s="1">
        <v>0.875</v>
      </c>
      <c r="U49" s="2" t="s">
        <v>266</v>
      </c>
      <c r="V49" s="28">
        <v>3990</v>
      </c>
    </row>
    <row r="50" spans="1:22" ht="12.75" customHeight="1" x14ac:dyDescent="0.25">
      <c r="A50" s="48"/>
      <c r="B50" s="1">
        <v>0.875</v>
      </c>
      <c r="C50" s="2" t="s">
        <v>235</v>
      </c>
      <c r="D50" s="28">
        <v>3990</v>
      </c>
      <c r="E50" s="1">
        <v>0.875</v>
      </c>
      <c r="F50" s="2" t="s">
        <v>240</v>
      </c>
      <c r="G50" s="28">
        <v>3990</v>
      </c>
      <c r="H50" s="1">
        <v>0.875</v>
      </c>
      <c r="I50" s="2" t="s">
        <v>245</v>
      </c>
      <c r="J50" s="28">
        <v>3990</v>
      </c>
      <c r="K50" s="1">
        <v>0.875</v>
      </c>
      <c r="L50" s="2" t="s">
        <v>209</v>
      </c>
      <c r="M50" s="28">
        <v>3490</v>
      </c>
      <c r="N50" s="1">
        <v>0.94444444444444453</v>
      </c>
      <c r="O50" s="2" t="s">
        <v>252</v>
      </c>
      <c r="P50" s="28">
        <v>2990</v>
      </c>
      <c r="Q50" s="1">
        <v>0.8125</v>
      </c>
      <c r="R50" s="2" t="s">
        <v>259</v>
      </c>
      <c r="S50" s="28">
        <v>1990</v>
      </c>
      <c r="T50" s="1">
        <v>0.90625</v>
      </c>
      <c r="U50" s="2" t="s">
        <v>267</v>
      </c>
      <c r="V50" s="28">
        <v>2990</v>
      </c>
    </row>
    <row r="51" spans="1:22" ht="12.75" customHeight="1" x14ac:dyDescent="0.25">
      <c r="A51" s="48"/>
      <c r="B51" s="1">
        <v>0.90625</v>
      </c>
      <c r="C51" s="2" t="s">
        <v>236</v>
      </c>
      <c r="D51" s="28">
        <v>3990</v>
      </c>
      <c r="E51" s="1">
        <v>0.90625</v>
      </c>
      <c r="F51" s="2" t="s">
        <v>241</v>
      </c>
      <c r="G51" s="28">
        <v>2990</v>
      </c>
      <c r="H51" s="1">
        <v>0.90625</v>
      </c>
      <c r="I51" s="2" t="s">
        <v>246</v>
      </c>
      <c r="J51" s="28">
        <v>3490</v>
      </c>
      <c r="K51" s="1">
        <v>0.90625</v>
      </c>
      <c r="L51" s="2" t="s">
        <v>247</v>
      </c>
      <c r="M51" s="28">
        <v>3990</v>
      </c>
      <c r="N51" s="1">
        <v>0.97569444444444453</v>
      </c>
      <c r="O51" s="2" t="s">
        <v>0</v>
      </c>
      <c r="P51" s="28" t="s">
        <v>308</v>
      </c>
      <c r="Q51" s="1">
        <v>0.84375</v>
      </c>
      <c r="R51" s="2" t="s">
        <v>260</v>
      </c>
      <c r="S51" s="28">
        <v>3490</v>
      </c>
      <c r="T51" s="1">
        <v>0.9375</v>
      </c>
      <c r="U51" s="2" t="s">
        <v>268</v>
      </c>
      <c r="V51" s="28">
        <v>2990</v>
      </c>
    </row>
    <row r="52" spans="1:22" ht="12.75" customHeight="1" x14ac:dyDescent="0.25">
      <c r="A52" s="48"/>
      <c r="B52" s="1">
        <v>0.9375</v>
      </c>
      <c r="C52" s="2" t="s">
        <v>237</v>
      </c>
      <c r="D52" s="28">
        <v>2990</v>
      </c>
      <c r="E52" s="1">
        <v>0.9375</v>
      </c>
      <c r="F52" s="2" t="s">
        <v>242</v>
      </c>
      <c r="G52" s="28">
        <v>2990</v>
      </c>
      <c r="H52" s="25">
        <v>0.9375</v>
      </c>
      <c r="I52" s="2" t="s">
        <v>86</v>
      </c>
      <c r="J52" s="28">
        <v>2990</v>
      </c>
      <c r="K52" s="1">
        <v>0.9375</v>
      </c>
      <c r="L52" s="2" t="s">
        <v>248</v>
      </c>
      <c r="M52" s="28">
        <v>2990</v>
      </c>
      <c r="N52" s="1">
        <v>3.472222222222222E-3</v>
      </c>
      <c r="O52" s="2" t="s">
        <v>253</v>
      </c>
      <c r="P52" s="28">
        <v>1990</v>
      </c>
      <c r="Q52" s="1">
        <v>0.92013888888888884</v>
      </c>
      <c r="R52" s="2" t="s">
        <v>261</v>
      </c>
      <c r="S52" s="28">
        <v>2990</v>
      </c>
      <c r="T52" s="1">
        <v>0.95833333333333337</v>
      </c>
      <c r="U52" s="2" t="s">
        <v>269</v>
      </c>
      <c r="V52" s="28">
        <v>2490</v>
      </c>
    </row>
    <row r="54" spans="1:22" ht="12.75" customHeight="1" x14ac:dyDescent="0.25">
      <c r="B54" s="47">
        <f>+T44+1</f>
        <v>42947</v>
      </c>
      <c r="C54" s="47"/>
      <c r="D54" s="47"/>
      <c r="E54" s="47">
        <f>1+B54</f>
        <v>42948</v>
      </c>
      <c r="F54" s="47"/>
      <c r="G54" s="47"/>
      <c r="H54" s="47">
        <f t="shared" ref="H54" si="23">1+E54</f>
        <v>42949</v>
      </c>
      <c r="I54" s="47"/>
      <c r="J54" s="47"/>
      <c r="K54" s="47">
        <f t="shared" ref="K54" si="24">1+H54</f>
        <v>42950</v>
      </c>
      <c r="L54" s="47"/>
      <c r="M54" s="47"/>
      <c r="N54" s="47">
        <f t="shared" ref="N54" si="25">1+K54</f>
        <v>42951</v>
      </c>
      <c r="O54" s="47"/>
      <c r="P54" s="47"/>
      <c r="Q54" s="47">
        <f t="shared" ref="Q54" si="26">1+N54</f>
        <v>42952</v>
      </c>
      <c r="R54" s="47"/>
      <c r="S54" s="47"/>
      <c r="T54" s="47">
        <f t="shared" ref="T54" si="27">1+Q54</f>
        <v>42953</v>
      </c>
      <c r="U54" s="47"/>
      <c r="V54" s="47"/>
    </row>
    <row r="55" spans="1:22" ht="12.75" customHeight="1" x14ac:dyDescent="0.25">
      <c r="A55" s="48" t="s">
        <v>307</v>
      </c>
      <c r="B55" s="1">
        <v>0.74305555555555547</v>
      </c>
      <c r="C55" s="2" t="s">
        <v>40</v>
      </c>
      <c r="D55" s="28">
        <v>1490</v>
      </c>
      <c r="E55" s="1">
        <v>0.74305555555555547</v>
      </c>
      <c r="F55" s="2" t="s">
        <v>40</v>
      </c>
      <c r="G55" s="28">
        <v>1490</v>
      </c>
      <c r="H55" s="1">
        <v>0.74305555555555547</v>
      </c>
      <c r="I55" s="2" t="s">
        <v>40</v>
      </c>
      <c r="J55" s="28">
        <v>1490</v>
      </c>
      <c r="K55" s="1">
        <v>0.74305555555555547</v>
      </c>
      <c r="L55" s="2" t="s">
        <v>40</v>
      </c>
      <c r="M55" s="28">
        <v>1490</v>
      </c>
      <c r="N55" s="1">
        <v>0.74305555555555547</v>
      </c>
      <c r="O55" s="2" t="s">
        <v>40</v>
      </c>
      <c r="P55" s="28">
        <v>1490</v>
      </c>
      <c r="Q55" s="1">
        <v>0.70138888888888884</v>
      </c>
      <c r="R55" s="2" t="s">
        <v>294</v>
      </c>
      <c r="S55" s="28">
        <v>1490</v>
      </c>
      <c r="T55" s="1"/>
      <c r="U55" s="2"/>
      <c r="V55" s="28" t="str">
        <f ca="1">IFERROR(INDIRECT("'"&amp;$AA$8&amp;"'!"&amp;CELL("address",V55)),"")</f>
        <v/>
      </c>
    </row>
    <row r="56" spans="1:22" ht="12.75" customHeight="1" x14ac:dyDescent="0.25">
      <c r="A56" s="48"/>
      <c r="B56" s="1">
        <v>0.77083333333333337</v>
      </c>
      <c r="C56" s="2" t="s">
        <v>0</v>
      </c>
      <c r="D56" s="28">
        <v>2490</v>
      </c>
      <c r="E56" s="1">
        <v>0.77083333333333337</v>
      </c>
      <c r="F56" s="2" t="s">
        <v>0</v>
      </c>
      <c r="G56" s="28">
        <v>2490</v>
      </c>
      <c r="H56" s="1">
        <v>0.77083333333333337</v>
      </c>
      <c r="I56" s="2" t="s">
        <v>0</v>
      </c>
      <c r="J56" s="28">
        <v>2490</v>
      </c>
      <c r="K56" s="1">
        <v>0.77083333333333337</v>
      </c>
      <c r="L56" s="2" t="s">
        <v>0</v>
      </c>
      <c r="M56" s="28">
        <v>2490</v>
      </c>
      <c r="N56" s="1">
        <v>0.77083333333333337</v>
      </c>
      <c r="O56" s="2" t="s">
        <v>0</v>
      </c>
      <c r="P56" s="28">
        <v>2490</v>
      </c>
      <c r="Q56" s="1">
        <v>0.71875</v>
      </c>
      <c r="R56" s="2" t="s">
        <v>295</v>
      </c>
      <c r="S56" s="28">
        <v>1490</v>
      </c>
      <c r="T56" s="1"/>
      <c r="U56" s="2"/>
      <c r="V56" s="28" t="str">
        <f ca="1">IFERROR(INDIRECT("'"&amp;$AA$8&amp;"'!"&amp;CELL("address",V56)),"")</f>
        <v/>
      </c>
    </row>
    <row r="57" spans="1:22" ht="12.75" customHeight="1" x14ac:dyDescent="0.25">
      <c r="A57" s="48"/>
      <c r="B57" s="1">
        <v>0.79861111111111116</v>
      </c>
      <c r="C57" s="2" t="s">
        <v>1</v>
      </c>
      <c r="D57" s="28">
        <v>2490</v>
      </c>
      <c r="E57" s="1">
        <v>0.79861111111111116</v>
      </c>
      <c r="F57" s="2" t="s">
        <v>1</v>
      </c>
      <c r="G57" s="28">
        <v>2490</v>
      </c>
      <c r="H57" s="1">
        <v>0.79861111111111116</v>
      </c>
      <c r="I57" s="2" t="s">
        <v>1</v>
      </c>
      <c r="J57" s="28">
        <v>2490</v>
      </c>
      <c r="K57" s="1">
        <v>0.79861111111111116</v>
      </c>
      <c r="L57" s="2" t="s">
        <v>1</v>
      </c>
      <c r="M57" s="28">
        <v>2490</v>
      </c>
      <c r="N57" s="1">
        <v>0.79861111111111116</v>
      </c>
      <c r="O57" s="2" t="s">
        <v>289</v>
      </c>
      <c r="P57" s="28">
        <v>2490</v>
      </c>
      <c r="Q57" s="1">
        <v>0.73611111111111116</v>
      </c>
      <c r="R57" s="2" t="s">
        <v>296</v>
      </c>
      <c r="S57" s="28">
        <v>1490</v>
      </c>
      <c r="T57" s="1"/>
      <c r="U57" s="2"/>
      <c r="V57" s="28" t="str">
        <f ca="1">IFERROR(INDIRECT("'"&amp;$AA$8&amp;"'!"&amp;CELL("address",V57)),"")</f>
        <v/>
      </c>
    </row>
    <row r="58" spans="1:22" ht="12.75" customHeight="1" x14ac:dyDescent="0.25">
      <c r="A58" s="48"/>
      <c r="B58" s="1">
        <v>0.82638888888888884</v>
      </c>
      <c r="C58" s="2" t="s">
        <v>270</v>
      </c>
      <c r="D58" s="28">
        <v>2490</v>
      </c>
      <c r="E58" s="1">
        <v>0.82638888888888884</v>
      </c>
      <c r="F58" s="2" t="s">
        <v>275</v>
      </c>
      <c r="G58" s="28">
        <v>2990</v>
      </c>
      <c r="H58" s="1">
        <v>0.82638888888888884</v>
      </c>
      <c r="I58" s="2" t="s">
        <v>280</v>
      </c>
      <c r="J58" s="28">
        <v>2990</v>
      </c>
      <c r="K58" s="1">
        <v>0.82638888888888884</v>
      </c>
      <c r="L58" s="2" t="s">
        <v>284</v>
      </c>
      <c r="M58" s="28">
        <v>2990</v>
      </c>
      <c r="N58" s="1">
        <v>0.81944444444444453</v>
      </c>
      <c r="O58" s="2" t="s">
        <v>290</v>
      </c>
      <c r="P58" s="28">
        <v>3990</v>
      </c>
      <c r="Q58" s="1">
        <v>0.75347222222222221</v>
      </c>
      <c r="R58" s="2" t="s">
        <v>297</v>
      </c>
      <c r="S58" s="28">
        <v>1990</v>
      </c>
      <c r="T58" s="1"/>
      <c r="U58" s="2"/>
      <c r="V58" s="28" t="str">
        <f ca="1">IFERROR(INDIRECT("'"&amp;$AA$8&amp;"'!"&amp;CELL("address",V58)),"")</f>
        <v/>
      </c>
    </row>
    <row r="59" spans="1:22" ht="12.75" customHeight="1" x14ac:dyDescent="0.25">
      <c r="A59" s="48"/>
      <c r="B59" s="1">
        <v>0.84375</v>
      </c>
      <c r="C59" s="2" t="s">
        <v>271</v>
      </c>
      <c r="D59" s="28">
        <v>3490</v>
      </c>
      <c r="E59" s="1">
        <v>0.84375</v>
      </c>
      <c r="F59" s="2" t="s">
        <v>276</v>
      </c>
      <c r="G59" s="28">
        <v>3490</v>
      </c>
      <c r="H59" s="1">
        <v>0.84375</v>
      </c>
      <c r="I59" s="2" t="s">
        <v>281</v>
      </c>
      <c r="J59" s="28">
        <v>3490</v>
      </c>
      <c r="K59" s="1">
        <v>0.84375</v>
      </c>
      <c r="L59" s="2" t="s">
        <v>285</v>
      </c>
      <c r="M59" s="28">
        <v>2990</v>
      </c>
      <c r="N59" s="1">
        <v>0.85069444444444453</v>
      </c>
      <c r="O59" s="2" t="s">
        <v>291</v>
      </c>
      <c r="P59" s="28">
        <v>3990</v>
      </c>
      <c r="Q59" s="1">
        <v>0.79513888888888884</v>
      </c>
      <c r="R59" s="2" t="s">
        <v>298</v>
      </c>
      <c r="S59" s="28">
        <v>1990</v>
      </c>
      <c r="T59" s="1"/>
      <c r="U59" s="2"/>
      <c r="V59" s="28" t="str">
        <f ca="1">IFERROR(INDIRECT("'"&amp;$AA$8&amp;"'!"&amp;CELL("address",V59)),"")</f>
        <v/>
      </c>
    </row>
    <row r="60" spans="1:22" ht="12.75" customHeight="1" x14ac:dyDescent="0.25">
      <c r="A60" s="48"/>
      <c r="B60" s="1">
        <v>0.875</v>
      </c>
      <c r="C60" s="2" t="s">
        <v>272</v>
      </c>
      <c r="D60" s="28">
        <v>3990</v>
      </c>
      <c r="E60" s="1">
        <v>0.875</v>
      </c>
      <c r="F60" s="2" t="s">
        <v>277</v>
      </c>
      <c r="G60" s="28">
        <v>3990</v>
      </c>
      <c r="H60" s="1">
        <v>0.875</v>
      </c>
      <c r="I60" s="2" t="s">
        <v>282</v>
      </c>
      <c r="J60" s="28">
        <v>3990</v>
      </c>
      <c r="K60" s="1">
        <v>0.875</v>
      </c>
      <c r="L60" s="2" t="s">
        <v>286</v>
      </c>
      <c r="M60" s="28">
        <v>3490</v>
      </c>
      <c r="N60" s="1">
        <v>0.94444444444444453</v>
      </c>
      <c r="O60" s="2" t="s">
        <v>292</v>
      </c>
      <c r="P60" s="28">
        <v>2990</v>
      </c>
      <c r="Q60" s="1">
        <v>0.8125</v>
      </c>
      <c r="R60" s="2" t="s">
        <v>299</v>
      </c>
      <c r="S60" s="28">
        <v>1990</v>
      </c>
      <c r="T60" s="1"/>
      <c r="U60" s="2"/>
      <c r="V60" s="28" t="str">
        <f ca="1">IFERROR(INDIRECT("'"&amp;$AA$8&amp;"'!"&amp;CELL("address",V60)),"")</f>
        <v/>
      </c>
    </row>
    <row r="61" spans="1:22" ht="12.75" customHeight="1" x14ac:dyDescent="0.25">
      <c r="A61" s="48"/>
      <c r="B61" s="1">
        <v>0.90625</v>
      </c>
      <c r="C61" s="2" t="s">
        <v>273</v>
      </c>
      <c r="D61" s="28">
        <v>3990</v>
      </c>
      <c r="E61" s="1">
        <v>0.90625</v>
      </c>
      <c r="F61" s="2" t="s">
        <v>278</v>
      </c>
      <c r="G61" s="28">
        <v>2990</v>
      </c>
      <c r="H61" s="1">
        <v>0.90625</v>
      </c>
      <c r="I61" s="2" t="s">
        <v>283</v>
      </c>
      <c r="J61" s="28">
        <v>3490</v>
      </c>
      <c r="K61" s="1">
        <v>0.90625</v>
      </c>
      <c r="L61" s="24" t="s">
        <v>287</v>
      </c>
      <c r="M61" s="28">
        <v>3490</v>
      </c>
      <c r="N61" s="1">
        <v>0.97569444444444453</v>
      </c>
      <c r="O61" s="2" t="s">
        <v>0</v>
      </c>
      <c r="P61" s="28" t="s">
        <v>308</v>
      </c>
      <c r="Q61" s="1">
        <v>0.84375</v>
      </c>
      <c r="R61" s="2" t="s">
        <v>300</v>
      </c>
      <c r="S61" s="28">
        <v>3490</v>
      </c>
      <c r="T61" s="1"/>
      <c r="U61" s="2"/>
      <c r="V61" s="28" t="str">
        <f ca="1">IFERROR(INDIRECT("'"&amp;$AA$8&amp;"'!"&amp;CELL("address",V61)),"")</f>
        <v/>
      </c>
    </row>
    <row r="62" spans="1:22" ht="12.75" customHeight="1" x14ac:dyDescent="0.25">
      <c r="A62" s="48"/>
      <c r="B62" s="1">
        <v>0.9375</v>
      </c>
      <c r="C62" s="2" t="s">
        <v>274</v>
      </c>
      <c r="D62" s="28">
        <v>2990</v>
      </c>
      <c r="E62" s="1">
        <v>0.9375</v>
      </c>
      <c r="F62" s="2" t="s">
        <v>279</v>
      </c>
      <c r="G62" s="28">
        <v>2990</v>
      </c>
      <c r="H62" s="25">
        <v>0.9375</v>
      </c>
      <c r="I62" s="2" t="s">
        <v>86</v>
      </c>
      <c r="J62" s="28">
        <v>2990</v>
      </c>
      <c r="K62" s="1">
        <v>0.9375</v>
      </c>
      <c r="L62" s="2" t="s">
        <v>288</v>
      </c>
      <c r="M62" s="28">
        <v>2990</v>
      </c>
      <c r="N62" s="1">
        <v>3.472222222222222E-3</v>
      </c>
      <c r="O62" s="2" t="s">
        <v>293</v>
      </c>
      <c r="P62" s="28">
        <v>1990</v>
      </c>
      <c r="Q62" s="1">
        <v>0.90625</v>
      </c>
      <c r="R62" s="2" t="s">
        <v>301</v>
      </c>
      <c r="S62" s="28">
        <v>2990</v>
      </c>
      <c r="T62" s="1"/>
      <c r="U62" s="2"/>
      <c r="V62" s="28" t="str">
        <f ca="1">IFERROR(INDIRECT("'"&amp;$AA$8&amp;"'!"&amp;CELL("address",V62)),"")</f>
        <v/>
      </c>
    </row>
  </sheetData>
  <mergeCells count="48">
    <mergeCell ref="Q54:S54"/>
    <mergeCell ref="T54:V54"/>
    <mergeCell ref="A55:A62"/>
    <mergeCell ref="B54:D54"/>
    <mergeCell ref="E54:G54"/>
    <mergeCell ref="H54:J54"/>
    <mergeCell ref="K54:M54"/>
    <mergeCell ref="N54:P54"/>
    <mergeCell ref="Q44:S44"/>
    <mergeCell ref="T44:V44"/>
    <mergeCell ref="A45:A52"/>
    <mergeCell ref="A35:A42"/>
    <mergeCell ref="B44:D44"/>
    <mergeCell ref="E44:G44"/>
    <mergeCell ref="H44:J44"/>
    <mergeCell ref="K44:M44"/>
    <mergeCell ref="N44:P44"/>
    <mergeCell ref="Q24:S24"/>
    <mergeCell ref="T24:V24"/>
    <mergeCell ref="A25:A32"/>
    <mergeCell ref="B34:D34"/>
    <mergeCell ref="E34:G34"/>
    <mergeCell ref="H34:J34"/>
    <mergeCell ref="K34:M34"/>
    <mergeCell ref="N34:P34"/>
    <mergeCell ref="Q34:S34"/>
    <mergeCell ref="T34:V34"/>
    <mergeCell ref="N24:P24"/>
    <mergeCell ref="A15:A22"/>
    <mergeCell ref="B24:D24"/>
    <mergeCell ref="E24:G24"/>
    <mergeCell ref="H24:J24"/>
    <mergeCell ref="K24:M24"/>
    <mergeCell ref="T4:V4"/>
    <mergeCell ref="A5:A12"/>
    <mergeCell ref="B14:D14"/>
    <mergeCell ref="E14:G14"/>
    <mergeCell ref="H14:J14"/>
    <mergeCell ref="K14:M14"/>
    <mergeCell ref="N14:P14"/>
    <mergeCell ref="Q14:S14"/>
    <mergeCell ref="T14:V14"/>
    <mergeCell ref="B4:D4"/>
    <mergeCell ref="E4:G4"/>
    <mergeCell ref="H4:J4"/>
    <mergeCell ref="K4:M4"/>
    <mergeCell ref="N4:P4"/>
    <mergeCell ref="Q4:S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  <pageSetUpPr fitToPage="1"/>
  </sheetPr>
  <dimension ref="A1:AP66"/>
  <sheetViews>
    <sheetView showGridLines="0" workbookViewId="0">
      <selection activeCell="Q24" sqref="Q24"/>
    </sheetView>
  </sheetViews>
  <sheetFormatPr defaultRowHeight="12" customHeight="1" x14ac:dyDescent="0.25"/>
  <cols>
    <col min="1" max="1" width="4.140625" style="4" customWidth="1"/>
    <col min="2" max="2" width="3.85546875" style="4" customWidth="1"/>
    <col min="3" max="3" width="8.140625" style="4" bestFit="1" customWidth="1"/>
    <col min="4" max="4" width="3.7109375" style="4" bestFit="1" customWidth="1"/>
    <col min="5" max="5" width="8.140625" style="4" bestFit="1" customWidth="1"/>
    <col min="6" max="6" width="3.7109375" style="4" bestFit="1" customWidth="1"/>
    <col min="7" max="7" width="8.140625" style="4" bestFit="1" customWidth="1"/>
    <col min="8" max="8" width="3.7109375" style="4" bestFit="1" customWidth="1"/>
    <col min="9" max="9" width="8.140625" style="4" bestFit="1" customWidth="1"/>
    <col min="10" max="10" width="3.7109375" style="4" bestFit="1" customWidth="1"/>
    <col min="11" max="11" width="8.85546875" style="4" bestFit="1" customWidth="1"/>
    <col min="12" max="12" width="3.7109375" style="4" bestFit="1" customWidth="1"/>
    <col min="13" max="13" width="8.85546875" style="4" bestFit="1" customWidth="1"/>
    <col min="14" max="14" width="8.28515625" customWidth="1"/>
    <col min="15" max="15" width="6.28515625" customWidth="1"/>
    <col min="16" max="16" width="5.28515625" bestFit="1" customWidth="1"/>
    <col min="17" max="17" width="4" customWidth="1"/>
    <col min="18" max="18" width="3.85546875" style="4" hidden="1" customWidth="1"/>
    <col min="19" max="19" width="8.140625" style="4" hidden="1" customWidth="1"/>
    <col min="20" max="20" width="3.7109375" style="4" hidden="1" customWidth="1"/>
    <col min="21" max="21" width="8.140625" style="4" hidden="1" customWidth="1"/>
    <col min="22" max="22" width="3.7109375" style="4" hidden="1" customWidth="1"/>
    <col min="23" max="23" width="8.140625" style="4" hidden="1" customWidth="1"/>
    <col min="24" max="24" width="3.7109375" style="4" hidden="1" customWidth="1"/>
    <col min="25" max="25" width="8.140625" style="4" hidden="1" customWidth="1"/>
    <col min="26" max="26" width="3.7109375" style="4" hidden="1" customWidth="1"/>
    <col min="27" max="27" width="8.85546875" style="4" hidden="1" customWidth="1"/>
    <col min="28" max="28" width="3.7109375" style="4" hidden="1" customWidth="1"/>
    <col min="29" max="29" width="8.85546875" style="4" hidden="1" customWidth="1"/>
    <col min="30" max="30" width="4" hidden="1" customWidth="1"/>
    <col min="31" max="31" width="3.42578125" hidden="1" customWidth="1"/>
    <col min="32" max="32" width="9.140625" hidden="1" customWidth="1"/>
    <col min="33" max="33" width="3.5703125" hidden="1" customWidth="1"/>
    <col min="34" max="34" width="9.140625" hidden="1" customWidth="1"/>
    <col min="35" max="35" width="4" hidden="1" customWidth="1"/>
    <col min="36" max="36" width="9.140625" hidden="1" customWidth="1"/>
    <col min="37" max="37" width="3.5703125" hidden="1" customWidth="1"/>
    <col min="38" max="38" width="9.140625" hidden="1" customWidth="1"/>
    <col min="39" max="39" width="3.85546875" hidden="1" customWidth="1"/>
    <col min="40" max="40" width="9.140625" hidden="1" customWidth="1"/>
    <col min="41" max="41" width="3.140625" hidden="1" customWidth="1"/>
    <col min="42" max="42" width="9.140625" hidden="1" customWidth="1"/>
  </cols>
  <sheetData>
    <row r="1" spans="1:42" ht="18" customHeight="1" x14ac:dyDescent="0.3">
      <c r="B1" s="14" t="s">
        <v>3</v>
      </c>
      <c r="R1" s="14" t="s">
        <v>3</v>
      </c>
    </row>
    <row r="2" spans="1:42" ht="12" customHeight="1" x14ac:dyDescent="0.25">
      <c r="AE2" s="4" t="s">
        <v>73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 customHeight="1" thickBot="1" x14ac:dyDescent="0.3">
      <c r="B3" s="5" t="s">
        <v>2</v>
      </c>
      <c r="R3" s="5" t="s">
        <v>2</v>
      </c>
      <c r="AE3" s="5" t="s">
        <v>2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2" customHeight="1" thickBot="1" x14ac:dyDescent="0.3"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  <c r="H4" s="6" t="s">
        <v>4</v>
      </c>
      <c r="I4" s="7" t="s">
        <v>5</v>
      </c>
      <c r="J4" s="6" t="s">
        <v>4</v>
      </c>
      <c r="K4" s="7" t="s">
        <v>5</v>
      </c>
      <c r="L4" s="6" t="s">
        <v>4</v>
      </c>
      <c r="M4" s="7" t="s">
        <v>5</v>
      </c>
      <c r="O4" s="49" t="s">
        <v>10</v>
      </c>
      <c r="P4" s="50"/>
      <c r="R4" s="6" t="s">
        <v>4</v>
      </c>
      <c r="S4" s="7" t="s">
        <v>5</v>
      </c>
      <c r="T4" s="6" t="s">
        <v>4</v>
      </c>
      <c r="U4" s="7" t="s">
        <v>5</v>
      </c>
      <c r="V4" s="6" t="s">
        <v>4</v>
      </c>
      <c r="W4" s="7" t="s">
        <v>5</v>
      </c>
      <c r="X4" s="6" t="s">
        <v>4</v>
      </c>
      <c r="Y4" s="7" t="s">
        <v>5</v>
      </c>
      <c r="Z4" s="6" t="s">
        <v>4</v>
      </c>
      <c r="AA4" s="7" t="s">
        <v>5</v>
      </c>
      <c r="AB4" s="6" t="s">
        <v>4</v>
      </c>
      <c r="AC4" s="7" t="s">
        <v>5</v>
      </c>
      <c r="AE4" s="6" t="s">
        <v>4</v>
      </c>
      <c r="AF4" s="7" t="s">
        <v>5</v>
      </c>
      <c r="AG4" s="6" t="s">
        <v>4</v>
      </c>
      <c r="AH4" s="7" t="s">
        <v>5</v>
      </c>
      <c r="AI4" s="6" t="s">
        <v>4</v>
      </c>
      <c r="AJ4" s="7" t="s">
        <v>5</v>
      </c>
      <c r="AK4" s="6" t="s">
        <v>4</v>
      </c>
      <c r="AL4" s="7" t="s">
        <v>5</v>
      </c>
      <c r="AM4" s="6" t="s">
        <v>4</v>
      </c>
      <c r="AN4" s="7" t="s">
        <v>5</v>
      </c>
      <c r="AO4" s="6" t="s">
        <v>4</v>
      </c>
      <c r="AP4" s="7" t="s">
        <v>5</v>
      </c>
    </row>
    <row r="5" spans="1:42" ht="12" customHeight="1" thickTop="1" thickBot="1" x14ac:dyDescent="0.3">
      <c r="B5" s="8">
        <v>5</v>
      </c>
      <c r="C5" s="9">
        <v>1113.75</v>
      </c>
      <c r="D5" s="8">
        <v>15</v>
      </c>
      <c r="E5" s="9">
        <v>2450.2500000000005</v>
      </c>
      <c r="F5" s="8">
        <v>25</v>
      </c>
      <c r="G5" s="9">
        <v>3786.75</v>
      </c>
      <c r="H5" s="8">
        <v>35</v>
      </c>
      <c r="I5" s="9">
        <v>4900.5000000000009</v>
      </c>
      <c r="J5" s="8">
        <v>45</v>
      </c>
      <c r="K5" s="9">
        <v>5791.5000000000009</v>
      </c>
      <c r="L5" s="8">
        <v>55</v>
      </c>
      <c r="M5" s="9">
        <v>6682.5</v>
      </c>
      <c r="O5" s="15" t="s">
        <v>13</v>
      </c>
      <c r="P5" s="16">
        <v>0.9</v>
      </c>
      <c r="R5" s="8">
        <v>5</v>
      </c>
      <c r="S5" s="9">
        <v>1237.5</v>
      </c>
      <c r="T5" s="8">
        <v>15</v>
      </c>
      <c r="U5" s="9">
        <v>2722.5000000000005</v>
      </c>
      <c r="V5" s="8">
        <v>25</v>
      </c>
      <c r="W5" s="9">
        <v>4207.5</v>
      </c>
      <c r="X5" s="8">
        <v>35</v>
      </c>
      <c r="Y5" s="9">
        <v>5445.0000000000009</v>
      </c>
      <c r="Z5" s="8">
        <v>45</v>
      </c>
      <c r="AA5" s="9">
        <v>6435.0000000000009</v>
      </c>
      <c r="AB5" s="8">
        <v>55</v>
      </c>
      <c r="AC5" s="9">
        <v>7425</v>
      </c>
      <c r="AE5" s="8">
        <v>5</v>
      </c>
      <c r="AF5" s="9">
        <v>1361.25</v>
      </c>
      <c r="AG5" s="8">
        <v>15</v>
      </c>
      <c r="AH5" s="9">
        <v>2994.7500000000009</v>
      </c>
      <c r="AI5" s="8">
        <v>25</v>
      </c>
      <c r="AJ5" s="9">
        <v>4628.25</v>
      </c>
      <c r="AK5" s="8">
        <v>35</v>
      </c>
      <c r="AL5" s="9">
        <v>5989.5000000000018</v>
      </c>
      <c r="AM5" s="8">
        <v>45</v>
      </c>
      <c r="AN5" s="9">
        <v>7078.5000000000018</v>
      </c>
      <c r="AO5" s="8">
        <v>55</v>
      </c>
      <c r="AP5" s="9">
        <v>8167.5000000000009</v>
      </c>
    </row>
    <row r="6" spans="1:42" ht="12" customHeight="1" thickBot="1" x14ac:dyDescent="0.3">
      <c r="B6" s="10">
        <v>6</v>
      </c>
      <c r="C6" s="9">
        <v>1247.4000000000003</v>
      </c>
      <c r="D6" s="10">
        <v>16</v>
      </c>
      <c r="E6" s="9">
        <v>2583.9000000000005</v>
      </c>
      <c r="F6" s="10">
        <v>26</v>
      </c>
      <c r="G6" s="9">
        <v>3920.4</v>
      </c>
      <c r="H6" s="10">
        <v>36</v>
      </c>
      <c r="I6" s="9">
        <v>4989.6000000000013</v>
      </c>
      <c r="J6" s="10">
        <v>46</v>
      </c>
      <c r="K6" s="9">
        <v>5880.6000000000013</v>
      </c>
      <c r="L6" s="10">
        <v>56</v>
      </c>
      <c r="M6" s="9">
        <v>6771.6</v>
      </c>
      <c r="O6" s="15" t="s">
        <v>14</v>
      </c>
      <c r="P6" s="16">
        <v>1</v>
      </c>
      <c r="R6" s="10">
        <v>6</v>
      </c>
      <c r="S6" s="9">
        <v>1386.0000000000002</v>
      </c>
      <c r="T6" s="10">
        <v>16</v>
      </c>
      <c r="U6" s="9">
        <v>2871.0000000000005</v>
      </c>
      <c r="V6" s="10">
        <v>26</v>
      </c>
      <c r="W6" s="9">
        <v>4356</v>
      </c>
      <c r="X6" s="10">
        <v>36</v>
      </c>
      <c r="Y6" s="9">
        <v>5544.0000000000009</v>
      </c>
      <c r="Z6" s="10">
        <v>46</v>
      </c>
      <c r="AA6" s="9">
        <v>6534.0000000000009</v>
      </c>
      <c r="AB6" s="10">
        <v>56</v>
      </c>
      <c r="AC6" s="9">
        <v>7524</v>
      </c>
      <c r="AE6" s="10">
        <v>6</v>
      </c>
      <c r="AF6" s="9">
        <v>1524.6000000000004</v>
      </c>
      <c r="AG6" s="10">
        <v>16</v>
      </c>
      <c r="AH6" s="9">
        <v>3158.1000000000008</v>
      </c>
      <c r="AI6" s="10">
        <v>26</v>
      </c>
      <c r="AJ6" s="9">
        <v>4791.6000000000004</v>
      </c>
      <c r="AK6" s="10">
        <v>36</v>
      </c>
      <c r="AL6" s="9">
        <v>6098.4000000000015</v>
      </c>
      <c r="AM6" s="10">
        <v>46</v>
      </c>
      <c r="AN6" s="9">
        <v>7187.4000000000015</v>
      </c>
      <c r="AO6" s="10">
        <v>56</v>
      </c>
      <c r="AP6" s="9">
        <v>8276.4000000000015</v>
      </c>
    </row>
    <row r="7" spans="1:42" ht="12" customHeight="1" thickBot="1" x14ac:dyDescent="0.3">
      <c r="B7" s="10">
        <v>7</v>
      </c>
      <c r="C7" s="9">
        <v>1381.0500000000002</v>
      </c>
      <c r="D7" s="10">
        <v>17</v>
      </c>
      <c r="E7" s="9">
        <v>2717.5500000000006</v>
      </c>
      <c r="F7" s="10">
        <v>27</v>
      </c>
      <c r="G7" s="9">
        <v>4054.05</v>
      </c>
      <c r="H7" s="10">
        <v>37</v>
      </c>
      <c r="I7" s="9">
        <v>5078.7000000000007</v>
      </c>
      <c r="J7" s="10">
        <v>47</v>
      </c>
      <c r="K7" s="9">
        <v>5969.7000000000007</v>
      </c>
      <c r="L7" s="10">
        <v>57</v>
      </c>
      <c r="M7" s="9">
        <v>6860.7</v>
      </c>
      <c r="O7" s="15" t="s">
        <v>15</v>
      </c>
      <c r="P7" s="16">
        <v>1.1000000000000001</v>
      </c>
      <c r="R7" s="10">
        <v>7</v>
      </c>
      <c r="S7" s="9">
        <v>1534.5000000000002</v>
      </c>
      <c r="T7" s="10">
        <v>17</v>
      </c>
      <c r="U7" s="9">
        <v>3019.5000000000005</v>
      </c>
      <c r="V7" s="10">
        <v>27</v>
      </c>
      <c r="W7" s="9">
        <v>4504.5</v>
      </c>
      <c r="X7" s="10">
        <v>37</v>
      </c>
      <c r="Y7" s="9">
        <v>5643.0000000000009</v>
      </c>
      <c r="Z7" s="10">
        <v>47</v>
      </c>
      <c r="AA7" s="9">
        <v>6633.0000000000009</v>
      </c>
      <c r="AB7" s="10">
        <v>57</v>
      </c>
      <c r="AC7" s="9">
        <v>7623</v>
      </c>
      <c r="AE7" s="10">
        <v>7</v>
      </c>
      <c r="AF7" s="9">
        <v>1687.9500000000003</v>
      </c>
      <c r="AG7" s="10">
        <v>17</v>
      </c>
      <c r="AH7" s="9">
        <v>3321.4500000000007</v>
      </c>
      <c r="AI7" s="10">
        <v>27</v>
      </c>
      <c r="AJ7" s="9">
        <v>4954.9500000000007</v>
      </c>
      <c r="AK7" s="10">
        <v>37</v>
      </c>
      <c r="AL7" s="9">
        <v>6207.3000000000011</v>
      </c>
      <c r="AM7" s="10">
        <v>47</v>
      </c>
      <c r="AN7" s="9">
        <v>7296.300000000002</v>
      </c>
      <c r="AO7" s="10">
        <v>57</v>
      </c>
      <c r="AP7" s="9">
        <v>8385.3000000000011</v>
      </c>
    </row>
    <row r="8" spans="1:42" ht="12" customHeight="1" thickBot="1" x14ac:dyDescent="0.3">
      <c r="B8" s="10">
        <v>8</v>
      </c>
      <c r="C8" s="9">
        <v>1514.7000000000003</v>
      </c>
      <c r="D8" s="10">
        <v>18</v>
      </c>
      <c r="E8" s="9">
        <v>2851.2000000000003</v>
      </c>
      <c r="F8" s="10">
        <v>28</v>
      </c>
      <c r="G8" s="9">
        <v>4187.7</v>
      </c>
      <c r="H8" s="10">
        <v>38</v>
      </c>
      <c r="I8" s="9">
        <v>5167.8000000000011</v>
      </c>
      <c r="J8" s="10">
        <v>48</v>
      </c>
      <c r="K8" s="9">
        <v>6058.8000000000011</v>
      </c>
      <c r="L8" s="10">
        <v>58</v>
      </c>
      <c r="M8" s="9">
        <v>6949.8</v>
      </c>
      <c r="O8" s="15" t="s">
        <v>16</v>
      </c>
      <c r="P8" s="16">
        <v>1.1000000000000001</v>
      </c>
      <c r="R8" s="10">
        <v>8</v>
      </c>
      <c r="S8" s="9">
        <v>1683.0000000000002</v>
      </c>
      <c r="T8" s="10">
        <v>18</v>
      </c>
      <c r="U8" s="9">
        <v>3168.0000000000005</v>
      </c>
      <c r="V8" s="10">
        <v>28</v>
      </c>
      <c r="W8" s="9">
        <v>4653</v>
      </c>
      <c r="X8" s="10">
        <v>38</v>
      </c>
      <c r="Y8" s="9">
        <v>5742.0000000000009</v>
      </c>
      <c r="Z8" s="10">
        <v>48</v>
      </c>
      <c r="AA8" s="9">
        <v>6732.0000000000009</v>
      </c>
      <c r="AB8" s="10">
        <v>58</v>
      </c>
      <c r="AC8" s="9">
        <v>7722</v>
      </c>
      <c r="AE8" s="10">
        <v>8</v>
      </c>
      <c r="AF8" s="9">
        <v>1851.3000000000004</v>
      </c>
      <c r="AG8" s="10">
        <v>18</v>
      </c>
      <c r="AH8" s="9">
        <v>3484.8000000000006</v>
      </c>
      <c r="AI8" s="10">
        <v>28</v>
      </c>
      <c r="AJ8" s="9">
        <v>5118.3</v>
      </c>
      <c r="AK8" s="10">
        <v>38</v>
      </c>
      <c r="AL8" s="9">
        <v>6316.2000000000016</v>
      </c>
      <c r="AM8" s="10">
        <v>48</v>
      </c>
      <c r="AN8" s="9">
        <v>7405.2000000000016</v>
      </c>
      <c r="AO8" s="10">
        <v>58</v>
      </c>
      <c r="AP8" s="9">
        <v>8494.2000000000007</v>
      </c>
    </row>
    <row r="9" spans="1:42" ht="12" customHeight="1" thickBot="1" x14ac:dyDescent="0.3">
      <c r="B9" s="10">
        <v>9</v>
      </c>
      <c r="C9" s="9">
        <v>1648.3500000000001</v>
      </c>
      <c r="D9" s="10">
        <v>19</v>
      </c>
      <c r="E9" s="9">
        <v>2984.8500000000004</v>
      </c>
      <c r="F9" s="10">
        <v>29</v>
      </c>
      <c r="G9" s="9">
        <v>4321.3500000000004</v>
      </c>
      <c r="H9" s="10">
        <v>39</v>
      </c>
      <c r="I9" s="9">
        <v>5256.9000000000005</v>
      </c>
      <c r="J9" s="10">
        <v>49</v>
      </c>
      <c r="K9" s="9">
        <v>6147.9000000000005</v>
      </c>
      <c r="L9" s="10">
        <v>59</v>
      </c>
      <c r="M9" s="9">
        <v>7038.9000000000005</v>
      </c>
      <c r="O9" s="15" t="s">
        <v>11</v>
      </c>
      <c r="P9" s="16">
        <v>1</v>
      </c>
      <c r="R9" s="10">
        <v>9</v>
      </c>
      <c r="S9" s="9">
        <v>1831.5000000000002</v>
      </c>
      <c r="T9" s="10">
        <v>19</v>
      </c>
      <c r="U9" s="9">
        <v>3316.5000000000005</v>
      </c>
      <c r="V9" s="10">
        <v>29</v>
      </c>
      <c r="W9" s="9">
        <v>4801.5</v>
      </c>
      <c r="X9" s="10">
        <v>39</v>
      </c>
      <c r="Y9" s="9">
        <v>5841.0000000000009</v>
      </c>
      <c r="Z9" s="10">
        <v>49</v>
      </c>
      <c r="AA9" s="9">
        <v>6831.0000000000009</v>
      </c>
      <c r="AB9" s="10">
        <v>59</v>
      </c>
      <c r="AC9" s="9">
        <v>7821</v>
      </c>
      <c r="AE9" s="10">
        <v>9</v>
      </c>
      <c r="AF9" s="9">
        <v>2014.6500000000003</v>
      </c>
      <c r="AG9" s="10">
        <v>19</v>
      </c>
      <c r="AH9" s="9">
        <v>3648.150000000001</v>
      </c>
      <c r="AI9" s="10">
        <v>29</v>
      </c>
      <c r="AJ9" s="9">
        <v>5281.6500000000005</v>
      </c>
      <c r="AK9" s="10">
        <v>39</v>
      </c>
      <c r="AL9" s="9">
        <v>6425.1000000000013</v>
      </c>
      <c r="AM9" s="10">
        <v>49</v>
      </c>
      <c r="AN9" s="9">
        <v>7514.1000000000013</v>
      </c>
      <c r="AO9" s="10">
        <v>59</v>
      </c>
      <c r="AP9" s="9">
        <v>8603.1</v>
      </c>
    </row>
    <row r="10" spans="1:42" ht="12" customHeight="1" thickBot="1" x14ac:dyDescent="0.3">
      <c r="B10" s="10">
        <v>10</v>
      </c>
      <c r="C10" s="9">
        <v>1782</v>
      </c>
      <c r="D10" s="10">
        <v>20</v>
      </c>
      <c r="E10" s="9">
        <v>3118.5000000000005</v>
      </c>
      <c r="F10" s="10">
        <v>30</v>
      </c>
      <c r="G10" s="9">
        <v>4455</v>
      </c>
      <c r="H10" s="10">
        <v>40</v>
      </c>
      <c r="I10" s="9">
        <v>5346.0000000000009</v>
      </c>
      <c r="J10" s="10">
        <v>50</v>
      </c>
      <c r="K10" s="9">
        <v>6237.0000000000009</v>
      </c>
      <c r="L10" s="10">
        <v>60</v>
      </c>
      <c r="M10" s="9">
        <v>7128</v>
      </c>
      <c r="O10" s="15" t="s">
        <v>17</v>
      </c>
      <c r="P10" s="16">
        <v>0.9</v>
      </c>
      <c r="R10" s="10">
        <v>10</v>
      </c>
      <c r="S10" s="9">
        <v>1980</v>
      </c>
      <c r="T10" s="10">
        <v>20</v>
      </c>
      <c r="U10" s="9">
        <v>3465.0000000000005</v>
      </c>
      <c r="V10" s="10">
        <v>30</v>
      </c>
      <c r="W10" s="9">
        <v>4950</v>
      </c>
      <c r="X10" s="10">
        <v>40</v>
      </c>
      <c r="Y10" s="9">
        <v>5940.0000000000009</v>
      </c>
      <c r="Z10" s="10">
        <v>50</v>
      </c>
      <c r="AA10" s="9">
        <v>6930.0000000000009</v>
      </c>
      <c r="AB10" s="10">
        <v>60</v>
      </c>
      <c r="AC10" s="9">
        <v>7920</v>
      </c>
      <c r="AE10" s="10">
        <v>10</v>
      </c>
      <c r="AF10" s="9">
        <v>2178</v>
      </c>
      <c r="AG10" s="10">
        <v>20</v>
      </c>
      <c r="AH10" s="9">
        <v>3811.5000000000009</v>
      </c>
      <c r="AI10" s="10">
        <v>30</v>
      </c>
      <c r="AJ10" s="9">
        <v>5445</v>
      </c>
      <c r="AK10" s="10">
        <v>40</v>
      </c>
      <c r="AL10" s="9">
        <v>6534.0000000000018</v>
      </c>
      <c r="AM10" s="10">
        <v>50</v>
      </c>
      <c r="AN10" s="9">
        <v>7623.0000000000018</v>
      </c>
      <c r="AO10" s="10">
        <v>60</v>
      </c>
      <c r="AP10" s="9">
        <v>8712</v>
      </c>
    </row>
    <row r="11" spans="1:42" ht="12" customHeight="1" thickBot="1" x14ac:dyDescent="0.3">
      <c r="B11" s="10">
        <v>11</v>
      </c>
      <c r="C11" s="9">
        <v>1915.65</v>
      </c>
      <c r="D11" s="10">
        <v>21</v>
      </c>
      <c r="E11" s="9">
        <v>3252.1500000000005</v>
      </c>
      <c r="F11" s="10">
        <v>31</v>
      </c>
      <c r="G11" s="9">
        <v>4544.1000000000004</v>
      </c>
      <c r="H11" s="10">
        <v>41</v>
      </c>
      <c r="I11" s="9">
        <v>5435.1000000000013</v>
      </c>
      <c r="J11" s="10">
        <v>51</v>
      </c>
      <c r="K11" s="9">
        <v>6326.1000000000013</v>
      </c>
      <c r="L11" s="10">
        <v>61</v>
      </c>
      <c r="M11" s="9">
        <v>7217.1</v>
      </c>
      <c r="O11" s="26" t="s">
        <v>18</v>
      </c>
      <c r="P11" s="27">
        <v>0.8</v>
      </c>
      <c r="R11" s="10">
        <v>11</v>
      </c>
      <c r="S11" s="9">
        <v>2128.5</v>
      </c>
      <c r="T11" s="10">
        <v>21</v>
      </c>
      <c r="U11" s="9">
        <v>3613.5000000000005</v>
      </c>
      <c r="V11" s="10">
        <v>31</v>
      </c>
      <c r="W11" s="9">
        <v>5049</v>
      </c>
      <c r="X11" s="10">
        <v>41</v>
      </c>
      <c r="Y11" s="9">
        <v>6039.0000000000009</v>
      </c>
      <c r="Z11" s="10">
        <v>51</v>
      </c>
      <c r="AA11" s="9">
        <v>7029.0000000000009</v>
      </c>
      <c r="AB11" s="10">
        <v>61</v>
      </c>
      <c r="AC11" s="9">
        <v>8019</v>
      </c>
      <c r="AE11" s="10">
        <v>11</v>
      </c>
      <c r="AF11" s="9">
        <v>2341.3500000000004</v>
      </c>
      <c r="AG11" s="10">
        <v>21</v>
      </c>
      <c r="AH11" s="9">
        <v>3974.8500000000008</v>
      </c>
      <c r="AI11" s="10">
        <v>31</v>
      </c>
      <c r="AJ11" s="9">
        <v>5553.9000000000005</v>
      </c>
      <c r="AK11" s="10">
        <v>41</v>
      </c>
      <c r="AL11" s="9">
        <v>6642.9000000000015</v>
      </c>
      <c r="AM11" s="10">
        <v>51</v>
      </c>
      <c r="AN11" s="9">
        <v>7731.9000000000015</v>
      </c>
      <c r="AO11" s="10">
        <v>61</v>
      </c>
      <c r="AP11" s="9">
        <v>8820.9000000000015</v>
      </c>
    </row>
    <row r="12" spans="1:42" ht="12" customHeight="1" thickBot="1" x14ac:dyDescent="0.3">
      <c r="B12" s="10">
        <v>12</v>
      </c>
      <c r="C12" s="9">
        <v>2049.3000000000002</v>
      </c>
      <c r="D12" s="10">
        <v>22</v>
      </c>
      <c r="E12" s="9">
        <v>3385.8</v>
      </c>
      <c r="F12" s="10">
        <v>32</v>
      </c>
      <c r="G12" s="9">
        <v>4633.2000000000007</v>
      </c>
      <c r="H12" s="10">
        <v>42</v>
      </c>
      <c r="I12" s="9">
        <v>5524.2000000000007</v>
      </c>
      <c r="J12" s="10">
        <v>52</v>
      </c>
      <c r="K12" s="9">
        <v>6415.2000000000007</v>
      </c>
      <c r="L12" s="10">
        <v>62</v>
      </c>
      <c r="M12" s="9">
        <v>7306.2</v>
      </c>
      <c r="O12" s="17" t="s">
        <v>19</v>
      </c>
      <c r="P12" s="18">
        <v>0.8</v>
      </c>
      <c r="R12" s="10">
        <v>12</v>
      </c>
      <c r="S12" s="9">
        <v>2277</v>
      </c>
      <c r="T12" s="10">
        <v>22</v>
      </c>
      <c r="U12" s="9">
        <v>3762</v>
      </c>
      <c r="V12" s="10">
        <v>32</v>
      </c>
      <c r="W12" s="9">
        <v>5148.0000000000009</v>
      </c>
      <c r="X12" s="10">
        <v>42</v>
      </c>
      <c r="Y12" s="9">
        <v>6138.0000000000009</v>
      </c>
      <c r="Z12" s="10">
        <v>52</v>
      </c>
      <c r="AA12" s="9">
        <v>7128.0000000000009</v>
      </c>
      <c r="AB12" s="10">
        <v>62</v>
      </c>
      <c r="AC12" s="9">
        <v>8118</v>
      </c>
      <c r="AE12" s="10">
        <v>12</v>
      </c>
      <c r="AF12" s="9">
        <v>2504.7000000000003</v>
      </c>
      <c r="AG12" s="10">
        <v>22</v>
      </c>
      <c r="AH12" s="9">
        <v>4138.2000000000007</v>
      </c>
      <c r="AI12" s="10">
        <v>32</v>
      </c>
      <c r="AJ12" s="9">
        <v>5662.8000000000011</v>
      </c>
      <c r="AK12" s="10">
        <v>42</v>
      </c>
      <c r="AL12" s="9">
        <v>6751.8000000000011</v>
      </c>
      <c r="AM12" s="10">
        <v>52</v>
      </c>
      <c r="AN12" s="9">
        <v>7840.800000000002</v>
      </c>
      <c r="AO12" s="10">
        <v>62</v>
      </c>
      <c r="AP12" s="9">
        <v>8929.8000000000011</v>
      </c>
    </row>
    <row r="13" spans="1:42" ht="12" customHeight="1" thickBot="1" x14ac:dyDescent="0.3">
      <c r="B13" s="10">
        <v>13</v>
      </c>
      <c r="C13" s="9">
        <v>2182.9500000000003</v>
      </c>
      <c r="D13" s="10">
        <v>23</v>
      </c>
      <c r="E13" s="9">
        <v>3519.4500000000003</v>
      </c>
      <c r="F13" s="10">
        <v>33</v>
      </c>
      <c r="G13" s="9">
        <v>4722.3000000000011</v>
      </c>
      <c r="H13" s="10">
        <v>43</v>
      </c>
      <c r="I13" s="9">
        <v>5613.3000000000011</v>
      </c>
      <c r="J13" s="10">
        <v>53</v>
      </c>
      <c r="K13" s="9">
        <v>6504.3000000000011</v>
      </c>
      <c r="L13" s="10">
        <v>63</v>
      </c>
      <c r="M13" s="9">
        <v>7395.3</v>
      </c>
      <c r="O13" s="15" t="s">
        <v>20</v>
      </c>
      <c r="P13" s="16">
        <v>1</v>
      </c>
      <c r="R13" s="10">
        <v>13</v>
      </c>
      <c r="S13" s="9">
        <v>2425.5</v>
      </c>
      <c r="T13" s="10">
        <v>23</v>
      </c>
      <c r="U13" s="9">
        <v>3910.5</v>
      </c>
      <c r="V13" s="10">
        <v>33</v>
      </c>
      <c r="W13" s="9">
        <v>5247.0000000000009</v>
      </c>
      <c r="X13" s="10">
        <v>43</v>
      </c>
      <c r="Y13" s="9">
        <v>6237.0000000000009</v>
      </c>
      <c r="Z13" s="10">
        <v>53</v>
      </c>
      <c r="AA13" s="9">
        <v>7227.0000000000009</v>
      </c>
      <c r="AB13" s="10">
        <v>63</v>
      </c>
      <c r="AC13" s="9">
        <v>8217</v>
      </c>
      <c r="AE13" s="10">
        <v>13</v>
      </c>
      <c r="AF13" s="9">
        <v>2668.05</v>
      </c>
      <c r="AG13" s="10">
        <v>23</v>
      </c>
      <c r="AH13" s="9">
        <v>4301.55</v>
      </c>
      <c r="AI13" s="10">
        <v>33</v>
      </c>
      <c r="AJ13" s="9">
        <v>5771.7000000000016</v>
      </c>
      <c r="AK13" s="10">
        <v>43</v>
      </c>
      <c r="AL13" s="9">
        <v>6860.7000000000016</v>
      </c>
      <c r="AM13" s="10">
        <v>53</v>
      </c>
      <c r="AN13" s="9">
        <v>7949.7000000000016</v>
      </c>
      <c r="AO13" s="10">
        <v>63</v>
      </c>
      <c r="AP13" s="9">
        <v>9038.7000000000007</v>
      </c>
    </row>
    <row r="14" spans="1:42" ht="12" customHeight="1" thickBot="1" x14ac:dyDescent="0.3">
      <c r="B14" s="10">
        <v>14</v>
      </c>
      <c r="C14" s="9">
        <v>2316.6000000000004</v>
      </c>
      <c r="D14" s="10">
        <v>24</v>
      </c>
      <c r="E14" s="9">
        <v>3653.1</v>
      </c>
      <c r="F14" s="10">
        <v>34</v>
      </c>
      <c r="G14" s="9">
        <v>4811.4000000000005</v>
      </c>
      <c r="H14" s="10">
        <v>44</v>
      </c>
      <c r="I14" s="9">
        <v>5702.4000000000005</v>
      </c>
      <c r="J14" s="10">
        <v>54</v>
      </c>
      <c r="K14" s="9">
        <v>6593.4000000000005</v>
      </c>
      <c r="L14" s="10">
        <v>64</v>
      </c>
      <c r="M14" s="9">
        <v>7484.4000000000005</v>
      </c>
      <c r="O14" s="17" t="s">
        <v>22</v>
      </c>
      <c r="P14" s="18">
        <v>1.1000000000000001</v>
      </c>
      <c r="R14" s="10">
        <v>14</v>
      </c>
      <c r="S14" s="9">
        <v>2574.0000000000005</v>
      </c>
      <c r="T14" s="10">
        <v>24</v>
      </c>
      <c r="U14" s="9">
        <v>4059</v>
      </c>
      <c r="V14" s="10">
        <v>34</v>
      </c>
      <c r="W14" s="9">
        <v>5346.0000000000009</v>
      </c>
      <c r="X14" s="10">
        <v>44</v>
      </c>
      <c r="Y14" s="9">
        <v>6336.0000000000009</v>
      </c>
      <c r="Z14" s="10">
        <v>54</v>
      </c>
      <c r="AA14" s="9">
        <v>7326.0000000000009</v>
      </c>
      <c r="AB14" s="10">
        <v>64</v>
      </c>
      <c r="AC14" s="9">
        <v>8316</v>
      </c>
      <c r="AE14" s="10">
        <v>14</v>
      </c>
      <c r="AF14" s="9">
        <v>2831.4000000000005</v>
      </c>
      <c r="AG14" s="10">
        <v>24</v>
      </c>
      <c r="AH14" s="9">
        <v>4464.9000000000005</v>
      </c>
      <c r="AI14" s="10">
        <v>34</v>
      </c>
      <c r="AJ14" s="9">
        <v>5880.6000000000013</v>
      </c>
      <c r="AK14" s="10">
        <v>44</v>
      </c>
      <c r="AL14" s="9">
        <v>6969.6000000000013</v>
      </c>
      <c r="AM14" s="10">
        <v>54</v>
      </c>
      <c r="AN14" s="9">
        <v>8058.6000000000013</v>
      </c>
      <c r="AO14" s="10">
        <v>64</v>
      </c>
      <c r="AP14" s="9">
        <v>9147.6</v>
      </c>
    </row>
    <row r="15" spans="1:42" ht="12" customHeight="1" thickBot="1" x14ac:dyDescent="0.3">
      <c r="O15" s="15" t="s">
        <v>21</v>
      </c>
      <c r="P15" s="16">
        <v>1.1000000000000001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" customHeight="1" thickBot="1" x14ac:dyDescent="0.3">
      <c r="A16" s="11"/>
      <c r="B16" s="5" t="s">
        <v>6</v>
      </c>
      <c r="O16" s="12" t="s">
        <v>23</v>
      </c>
      <c r="P16" s="19">
        <v>1.1000000000000001</v>
      </c>
      <c r="R16" s="5" t="s">
        <v>6</v>
      </c>
      <c r="AE16" s="5" t="s">
        <v>6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2:42" ht="12" customHeight="1" thickBot="1" x14ac:dyDescent="0.3">
      <c r="B17" s="6" t="s">
        <v>4</v>
      </c>
      <c r="C17" s="7" t="s">
        <v>7</v>
      </c>
      <c r="D17" s="6" t="s">
        <v>4</v>
      </c>
      <c r="E17" s="7" t="s">
        <v>7</v>
      </c>
      <c r="F17" s="6" t="s">
        <v>4</v>
      </c>
      <c r="G17" s="7" t="s">
        <v>7</v>
      </c>
      <c r="H17" s="6" t="s">
        <v>4</v>
      </c>
      <c r="I17" s="7" t="s">
        <v>7</v>
      </c>
      <c r="J17" s="6" t="s">
        <v>4</v>
      </c>
      <c r="K17" s="7" t="s">
        <v>7</v>
      </c>
      <c r="L17" s="6" t="s">
        <v>4</v>
      </c>
      <c r="M17" s="7" t="s">
        <v>7</v>
      </c>
      <c r="O17" s="4"/>
      <c r="P17" s="4"/>
      <c r="R17" s="6" t="s">
        <v>4</v>
      </c>
      <c r="S17" s="7" t="s">
        <v>7</v>
      </c>
      <c r="T17" s="6" t="s">
        <v>4</v>
      </c>
      <c r="U17" s="7" t="s">
        <v>7</v>
      </c>
      <c r="V17" s="6" t="s">
        <v>4</v>
      </c>
      <c r="W17" s="7" t="s">
        <v>7</v>
      </c>
      <c r="X17" s="6" t="s">
        <v>4</v>
      </c>
      <c r="Y17" s="7" t="s">
        <v>7</v>
      </c>
      <c r="Z17" s="6" t="s">
        <v>4</v>
      </c>
      <c r="AA17" s="7" t="s">
        <v>7</v>
      </c>
      <c r="AB17" s="6" t="s">
        <v>4</v>
      </c>
      <c r="AC17" s="7" t="s">
        <v>7</v>
      </c>
      <c r="AE17" s="6" t="s">
        <v>4</v>
      </c>
      <c r="AF17" s="7" t="s">
        <v>7</v>
      </c>
      <c r="AG17" s="6" t="s">
        <v>4</v>
      </c>
      <c r="AH17" s="7" t="s">
        <v>7</v>
      </c>
      <c r="AI17" s="6" t="s">
        <v>4</v>
      </c>
      <c r="AJ17" s="7" t="s">
        <v>7</v>
      </c>
      <c r="AK17" s="6" t="s">
        <v>4</v>
      </c>
      <c r="AL17" s="7" t="s">
        <v>7</v>
      </c>
      <c r="AM17" s="6" t="s">
        <v>4</v>
      </c>
      <c r="AN17" s="7" t="s">
        <v>7</v>
      </c>
      <c r="AO17" s="6" t="s">
        <v>4</v>
      </c>
      <c r="AP17" s="7" t="s">
        <v>7</v>
      </c>
    </row>
    <row r="18" spans="2:42" ht="12" customHeight="1" thickTop="1" x14ac:dyDescent="0.25">
      <c r="B18" s="8">
        <v>5</v>
      </c>
      <c r="C18" s="9">
        <v>1237.37625</v>
      </c>
      <c r="D18" s="8">
        <v>15</v>
      </c>
      <c r="E18" s="9">
        <v>2722.2277500000005</v>
      </c>
      <c r="F18" s="8">
        <v>25</v>
      </c>
      <c r="G18" s="9">
        <v>4207.0792500000007</v>
      </c>
      <c r="H18" s="8">
        <v>35</v>
      </c>
      <c r="I18" s="9">
        <v>5444.9455500000013</v>
      </c>
      <c r="J18" s="8">
        <v>45</v>
      </c>
      <c r="K18" s="9">
        <v>6434.9356500000013</v>
      </c>
      <c r="L18" s="8">
        <v>55</v>
      </c>
      <c r="M18" s="9">
        <v>7424.9257499999994</v>
      </c>
      <c r="R18" s="8">
        <v>5</v>
      </c>
      <c r="S18" s="9">
        <v>1374.8625</v>
      </c>
      <c r="T18" s="8">
        <v>15</v>
      </c>
      <c r="U18" s="9">
        <v>3024.6975000000007</v>
      </c>
      <c r="V18" s="8">
        <v>25</v>
      </c>
      <c r="W18" s="9">
        <v>4674.5325000000003</v>
      </c>
      <c r="X18" s="8">
        <v>35</v>
      </c>
      <c r="Y18" s="9">
        <v>6049.9395000000013</v>
      </c>
      <c r="Z18" s="8">
        <v>45</v>
      </c>
      <c r="AA18" s="9">
        <v>7149.9285000000009</v>
      </c>
      <c r="AB18" s="8">
        <v>55</v>
      </c>
      <c r="AC18" s="9">
        <v>8249.9174999999996</v>
      </c>
      <c r="AE18" s="8">
        <v>5</v>
      </c>
      <c r="AF18" s="9">
        <v>1512.3487500000001</v>
      </c>
      <c r="AG18" s="8">
        <v>15</v>
      </c>
      <c r="AH18" s="9">
        <v>3327.1672500000009</v>
      </c>
      <c r="AI18" s="8">
        <v>25</v>
      </c>
      <c r="AJ18" s="9">
        <v>5141.9857500000007</v>
      </c>
      <c r="AK18" s="8">
        <v>35</v>
      </c>
      <c r="AL18" s="9">
        <v>6654.9334500000023</v>
      </c>
      <c r="AM18" s="8">
        <v>45</v>
      </c>
      <c r="AN18" s="9">
        <v>7864.9213500000014</v>
      </c>
      <c r="AO18" s="8">
        <v>55</v>
      </c>
      <c r="AP18" s="9">
        <v>9074.9092500000006</v>
      </c>
    </row>
    <row r="19" spans="2:42" ht="12" customHeight="1" x14ac:dyDescent="0.25">
      <c r="B19" s="10">
        <v>6</v>
      </c>
      <c r="C19" s="9">
        <v>1385.8614000000002</v>
      </c>
      <c r="D19" s="10">
        <v>16</v>
      </c>
      <c r="E19" s="9">
        <v>2870.7129000000004</v>
      </c>
      <c r="F19" s="10">
        <v>26</v>
      </c>
      <c r="G19" s="9">
        <v>4355.5644000000002</v>
      </c>
      <c r="H19" s="10">
        <v>36</v>
      </c>
      <c r="I19" s="9">
        <v>5543.9445600000008</v>
      </c>
      <c r="J19" s="10">
        <v>46</v>
      </c>
      <c r="K19" s="9">
        <v>6533.9346600000008</v>
      </c>
      <c r="L19" s="10">
        <v>56</v>
      </c>
      <c r="M19" s="9">
        <v>7523.9247599999999</v>
      </c>
      <c r="R19" s="10">
        <v>6</v>
      </c>
      <c r="S19" s="9">
        <v>1539.8460000000002</v>
      </c>
      <c r="T19" s="10">
        <v>16</v>
      </c>
      <c r="U19" s="9">
        <v>3189.6810000000005</v>
      </c>
      <c r="V19" s="10">
        <v>26</v>
      </c>
      <c r="W19" s="9">
        <v>4839.5159999999996</v>
      </c>
      <c r="X19" s="10">
        <v>36</v>
      </c>
      <c r="Y19" s="9">
        <v>6159.9384000000009</v>
      </c>
      <c r="Z19" s="10">
        <v>46</v>
      </c>
      <c r="AA19" s="9">
        <v>7259.9274000000005</v>
      </c>
      <c r="AB19" s="10">
        <v>56</v>
      </c>
      <c r="AC19" s="9">
        <v>8359.9164000000001</v>
      </c>
      <c r="AE19" s="10">
        <v>6</v>
      </c>
      <c r="AF19" s="9">
        <v>1693.8306000000005</v>
      </c>
      <c r="AG19" s="10">
        <v>16</v>
      </c>
      <c r="AH19" s="9">
        <v>3508.649100000001</v>
      </c>
      <c r="AI19" s="10">
        <v>26</v>
      </c>
      <c r="AJ19" s="9">
        <v>5323.4675999999999</v>
      </c>
      <c r="AK19" s="10">
        <v>36</v>
      </c>
      <c r="AL19" s="9">
        <v>6775.9322400000019</v>
      </c>
      <c r="AM19" s="10">
        <v>46</v>
      </c>
      <c r="AN19" s="9">
        <v>7985.9201400000011</v>
      </c>
      <c r="AO19" s="10">
        <v>56</v>
      </c>
      <c r="AP19" s="9">
        <v>9195.9080400000003</v>
      </c>
    </row>
    <row r="20" spans="2:42" ht="12" customHeight="1" x14ac:dyDescent="0.25">
      <c r="B20" s="10">
        <v>7</v>
      </c>
      <c r="C20" s="9">
        <v>1534.3465500000002</v>
      </c>
      <c r="D20" s="10">
        <v>17</v>
      </c>
      <c r="E20" s="9">
        <v>3019.1980500000004</v>
      </c>
      <c r="F20" s="10">
        <v>27</v>
      </c>
      <c r="G20" s="9">
        <v>4504.0495499999997</v>
      </c>
      <c r="H20" s="10">
        <v>37</v>
      </c>
      <c r="I20" s="9">
        <v>5642.9435700000004</v>
      </c>
      <c r="J20" s="10">
        <v>47</v>
      </c>
      <c r="K20" s="9">
        <v>6632.9336700000013</v>
      </c>
      <c r="L20" s="10">
        <v>57</v>
      </c>
      <c r="M20" s="9">
        <v>7622.9237700000003</v>
      </c>
      <c r="R20" s="10">
        <v>7</v>
      </c>
      <c r="S20" s="9">
        <v>1704.8295000000003</v>
      </c>
      <c r="T20" s="10">
        <v>17</v>
      </c>
      <c r="U20" s="9">
        <v>3354.6645000000003</v>
      </c>
      <c r="V20" s="10">
        <v>27</v>
      </c>
      <c r="W20" s="9">
        <v>5004.4994999999999</v>
      </c>
      <c r="X20" s="10">
        <v>37</v>
      </c>
      <c r="Y20" s="9">
        <v>6269.9373000000005</v>
      </c>
      <c r="Z20" s="10">
        <v>47</v>
      </c>
      <c r="AA20" s="9">
        <v>7369.926300000001</v>
      </c>
      <c r="AB20" s="10">
        <v>57</v>
      </c>
      <c r="AC20" s="9">
        <v>8469.9153000000006</v>
      </c>
      <c r="AE20" s="10">
        <v>7</v>
      </c>
      <c r="AF20" s="9">
        <v>1875.3124500000004</v>
      </c>
      <c r="AG20" s="10">
        <v>17</v>
      </c>
      <c r="AH20" s="9">
        <v>3690.1309500000007</v>
      </c>
      <c r="AI20" s="10">
        <v>27</v>
      </c>
      <c r="AJ20" s="9">
        <v>5504.9494500000001</v>
      </c>
      <c r="AK20" s="10">
        <v>37</v>
      </c>
      <c r="AL20" s="9">
        <v>6896.9310300000016</v>
      </c>
      <c r="AM20" s="10">
        <v>47</v>
      </c>
      <c r="AN20" s="9">
        <v>8106.9189300000016</v>
      </c>
      <c r="AO20" s="10">
        <v>57</v>
      </c>
      <c r="AP20" s="9">
        <v>9316.9068300000017</v>
      </c>
    </row>
    <row r="21" spans="2:42" ht="12" customHeight="1" x14ac:dyDescent="0.25">
      <c r="B21" s="10">
        <v>8</v>
      </c>
      <c r="C21" s="9">
        <v>1682.8317000000004</v>
      </c>
      <c r="D21" s="10">
        <v>18</v>
      </c>
      <c r="E21" s="9">
        <v>3167.6832000000004</v>
      </c>
      <c r="F21" s="10">
        <v>28</v>
      </c>
      <c r="G21" s="9">
        <v>4652.9534700000004</v>
      </c>
      <c r="H21" s="10">
        <v>38</v>
      </c>
      <c r="I21" s="9">
        <v>5741.9425800000008</v>
      </c>
      <c r="J21" s="10">
        <v>48</v>
      </c>
      <c r="K21" s="9">
        <v>6731.9326800000008</v>
      </c>
      <c r="L21" s="10">
        <v>58</v>
      </c>
      <c r="M21" s="9">
        <v>7721.9227799999999</v>
      </c>
      <c r="R21" s="10">
        <v>8</v>
      </c>
      <c r="S21" s="9">
        <v>1869.8130000000003</v>
      </c>
      <c r="T21" s="10">
        <v>18</v>
      </c>
      <c r="U21" s="9">
        <v>3519.6480000000006</v>
      </c>
      <c r="V21" s="10">
        <v>28</v>
      </c>
      <c r="W21" s="9">
        <v>5169.9483</v>
      </c>
      <c r="X21" s="10">
        <v>38</v>
      </c>
      <c r="Y21" s="9">
        <v>6379.936200000001</v>
      </c>
      <c r="Z21" s="10">
        <v>48</v>
      </c>
      <c r="AA21" s="9">
        <v>7479.9252000000006</v>
      </c>
      <c r="AB21" s="10">
        <v>58</v>
      </c>
      <c r="AC21" s="9">
        <v>8579.9141999999993</v>
      </c>
      <c r="AE21" s="10">
        <v>8</v>
      </c>
      <c r="AF21" s="9">
        <v>2056.7943000000005</v>
      </c>
      <c r="AG21" s="10">
        <v>18</v>
      </c>
      <c r="AH21" s="9">
        <v>3871.6128000000008</v>
      </c>
      <c r="AI21" s="10">
        <v>28</v>
      </c>
      <c r="AJ21" s="9">
        <v>5686.9431300000006</v>
      </c>
      <c r="AK21" s="10">
        <v>38</v>
      </c>
      <c r="AL21" s="9">
        <v>7017.9298200000021</v>
      </c>
      <c r="AM21" s="10">
        <v>48</v>
      </c>
      <c r="AN21" s="9">
        <v>8227.9177200000013</v>
      </c>
      <c r="AO21" s="10">
        <v>58</v>
      </c>
      <c r="AP21" s="9">
        <v>9437.9056199999995</v>
      </c>
    </row>
    <row r="22" spans="2:42" ht="12" customHeight="1" x14ac:dyDescent="0.25">
      <c r="B22" s="10">
        <v>9</v>
      </c>
      <c r="C22" s="9">
        <v>1831.3168500000002</v>
      </c>
      <c r="D22" s="10">
        <v>19</v>
      </c>
      <c r="E22" s="9">
        <v>3316.1683500000004</v>
      </c>
      <c r="F22" s="10">
        <v>29</v>
      </c>
      <c r="G22" s="9">
        <v>4801.4519849999997</v>
      </c>
      <c r="H22" s="10">
        <v>39</v>
      </c>
      <c r="I22" s="9">
        <v>5840.9415900000004</v>
      </c>
      <c r="J22" s="10">
        <v>49</v>
      </c>
      <c r="K22" s="9">
        <v>6830.9316900000013</v>
      </c>
      <c r="L22" s="10">
        <v>59</v>
      </c>
      <c r="M22" s="9">
        <v>7820.9217900000003</v>
      </c>
      <c r="R22" s="10">
        <v>9</v>
      </c>
      <c r="S22" s="9">
        <v>2034.7965000000002</v>
      </c>
      <c r="T22" s="10">
        <v>19</v>
      </c>
      <c r="U22" s="9">
        <v>3684.6315000000004</v>
      </c>
      <c r="V22" s="10">
        <v>29</v>
      </c>
      <c r="W22" s="9">
        <v>5334.9466499999999</v>
      </c>
      <c r="X22" s="10">
        <v>39</v>
      </c>
      <c r="Y22" s="9">
        <v>6489.9351000000006</v>
      </c>
      <c r="Z22" s="10">
        <v>49</v>
      </c>
      <c r="AA22" s="9">
        <v>7589.9241000000011</v>
      </c>
      <c r="AB22" s="10">
        <v>59</v>
      </c>
      <c r="AC22" s="9">
        <v>8689.9130999999998</v>
      </c>
      <c r="AE22" s="10">
        <v>9</v>
      </c>
      <c r="AF22" s="9">
        <v>2238.2761500000001</v>
      </c>
      <c r="AG22" s="10">
        <v>19</v>
      </c>
      <c r="AH22" s="9">
        <v>4053.0946500000009</v>
      </c>
      <c r="AI22" s="10">
        <v>29</v>
      </c>
      <c r="AJ22" s="9">
        <v>5868.441315</v>
      </c>
      <c r="AK22" s="10">
        <v>39</v>
      </c>
      <c r="AL22" s="9">
        <v>7138.9286100000008</v>
      </c>
      <c r="AM22" s="10">
        <v>49</v>
      </c>
      <c r="AN22" s="9">
        <v>8348.9165100000027</v>
      </c>
      <c r="AO22" s="10">
        <v>59</v>
      </c>
      <c r="AP22" s="9">
        <v>9558.904410000001</v>
      </c>
    </row>
    <row r="23" spans="2:42" ht="12" customHeight="1" x14ac:dyDescent="0.25">
      <c r="B23" s="10">
        <v>10</v>
      </c>
      <c r="C23" s="9">
        <v>1979.8020000000001</v>
      </c>
      <c r="D23" s="10">
        <v>20</v>
      </c>
      <c r="E23" s="9">
        <v>3464.6535000000003</v>
      </c>
      <c r="F23" s="10">
        <v>30</v>
      </c>
      <c r="G23" s="9">
        <v>4949.9504999999999</v>
      </c>
      <c r="H23" s="10">
        <v>40</v>
      </c>
      <c r="I23" s="9">
        <v>5939.9406000000008</v>
      </c>
      <c r="J23" s="10">
        <v>50</v>
      </c>
      <c r="K23" s="9">
        <v>6929.9307000000008</v>
      </c>
      <c r="L23" s="10">
        <v>60</v>
      </c>
      <c r="M23" s="9">
        <v>7919.9208000000008</v>
      </c>
      <c r="R23" s="10">
        <v>10</v>
      </c>
      <c r="S23" s="9">
        <v>2199.7800000000002</v>
      </c>
      <c r="T23" s="10">
        <v>20</v>
      </c>
      <c r="U23" s="9">
        <v>3849.6150000000002</v>
      </c>
      <c r="V23" s="10">
        <v>30</v>
      </c>
      <c r="W23" s="9">
        <v>5499.9449999999997</v>
      </c>
      <c r="X23" s="10">
        <v>40</v>
      </c>
      <c r="Y23" s="9">
        <v>6599.9340000000011</v>
      </c>
      <c r="Z23" s="10">
        <v>50</v>
      </c>
      <c r="AA23" s="9">
        <v>7699.9230000000007</v>
      </c>
      <c r="AB23" s="10">
        <v>60</v>
      </c>
      <c r="AC23" s="9">
        <v>8799.9120000000003</v>
      </c>
      <c r="AE23" s="10">
        <v>10</v>
      </c>
      <c r="AF23" s="9">
        <v>2419.7580000000003</v>
      </c>
      <c r="AG23" s="10">
        <v>20</v>
      </c>
      <c r="AH23" s="9">
        <v>4234.576500000001</v>
      </c>
      <c r="AI23" s="10">
        <v>30</v>
      </c>
      <c r="AJ23" s="9">
        <v>6049.9395000000004</v>
      </c>
      <c r="AK23" s="10">
        <v>40</v>
      </c>
      <c r="AL23" s="9">
        <v>7259.9274000000014</v>
      </c>
      <c r="AM23" s="10">
        <v>50</v>
      </c>
      <c r="AN23" s="9">
        <v>8469.9153000000006</v>
      </c>
      <c r="AO23" s="10">
        <v>60</v>
      </c>
      <c r="AP23" s="9">
        <v>9679.9032000000007</v>
      </c>
    </row>
    <row r="24" spans="2:42" ht="12" customHeight="1" x14ac:dyDescent="0.25">
      <c r="B24" s="10">
        <v>11</v>
      </c>
      <c r="C24" s="9">
        <v>2128.2871500000001</v>
      </c>
      <c r="D24" s="10">
        <v>21</v>
      </c>
      <c r="E24" s="9">
        <v>3613.1386500000003</v>
      </c>
      <c r="F24" s="10">
        <v>31</v>
      </c>
      <c r="G24" s="9">
        <v>5048.9495100000004</v>
      </c>
      <c r="H24" s="10">
        <v>41</v>
      </c>
      <c r="I24" s="9">
        <v>6038.9396100000004</v>
      </c>
      <c r="J24" s="10">
        <v>51</v>
      </c>
      <c r="K24" s="9">
        <v>7028.9297100000013</v>
      </c>
      <c r="L24" s="10">
        <v>61</v>
      </c>
      <c r="M24" s="9">
        <v>8018.9198099999994</v>
      </c>
      <c r="R24" s="10">
        <v>11</v>
      </c>
      <c r="S24" s="9">
        <v>2364.7635</v>
      </c>
      <c r="T24" s="10">
        <v>21</v>
      </c>
      <c r="U24" s="9">
        <v>4014.5985000000005</v>
      </c>
      <c r="V24" s="10">
        <v>31</v>
      </c>
      <c r="W24" s="9">
        <v>5609.9439000000002</v>
      </c>
      <c r="X24" s="10">
        <v>41</v>
      </c>
      <c r="Y24" s="9">
        <v>6709.9329000000007</v>
      </c>
      <c r="Z24" s="10">
        <v>51</v>
      </c>
      <c r="AA24" s="9">
        <v>7809.9219000000012</v>
      </c>
      <c r="AB24" s="10">
        <v>61</v>
      </c>
      <c r="AC24" s="9">
        <v>8909.9108999999989</v>
      </c>
      <c r="AE24" s="10">
        <v>11</v>
      </c>
      <c r="AF24" s="9">
        <v>2601.2398500000004</v>
      </c>
      <c r="AG24" s="10">
        <v>21</v>
      </c>
      <c r="AH24" s="9">
        <v>4416.0583500000012</v>
      </c>
      <c r="AI24" s="10">
        <v>31</v>
      </c>
      <c r="AJ24" s="9">
        <v>6170.938290000001</v>
      </c>
      <c r="AK24" s="10">
        <v>41</v>
      </c>
      <c r="AL24" s="9">
        <v>7380.926190000001</v>
      </c>
      <c r="AM24" s="10">
        <v>51</v>
      </c>
      <c r="AN24" s="9">
        <v>8590.914090000002</v>
      </c>
      <c r="AO24" s="10">
        <v>61</v>
      </c>
      <c r="AP24" s="9">
        <v>9800.9019900000003</v>
      </c>
    </row>
    <row r="25" spans="2:42" ht="12" customHeight="1" x14ac:dyDescent="0.25">
      <c r="B25" s="10">
        <v>12</v>
      </c>
      <c r="C25" s="9">
        <v>2276.7723000000001</v>
      </c>
      <c r="D25" s="10">
        <v>22</v>
      </c>
      <c r="E25" s="9">
        <v>3761.6238000000003</v>
      </c>
      <c r="F25" s="10">
        <v>32</v>
      </c>
      <c r="G25" s="9">
        <v>5147.9485200000008</v>
      </c>
      <c r="H25" s="10">
        <v>42</v>
      </c>
      <c r="I25" s="9">
        <v>6137.9386200000008</v>
      </c>
      <c r="J25" s="10">
        <v>52</v>
      </c>
      <c r="K25" s="9">
        <v>7127.9287200000008</v>
      </c>
      <c r="L25" s="10">
        <v>62</v>
      </c>
      <c r="M25" s="9">
        <v>8117.9188199999999</v>
      </c>
      <c r="R25" s="10">
        <v>12</v>
      </c>
      <c r="S25" s="9">
        <v>2529.7469999999998</v>
      </c>
      <c r="T25" s="10">
        <v>22</v>
      </c>
      <c r="U25" s="9">
        <v>4179.5820000000003</v>
      </c>
      <c r="V25" s="10">
        <v>32</v>
      </c>
      <c r="W25" s="9">
        <v>5719.9428000000007</v>
      </c>
      <c r="X25" s="10">
        <v>42</v>
      </c>
      <c r="Y25" s="9">
        <v>6819.9318000000012</v>
      </c>
      <c r="Z25" s="10">
        <v>52</v>
      </c>
      <c r="AA25" s="9">
        <v>7919.9208000000008</v>
      </c>
      <c r="AB25" s="10">
        <v>62</v>
      </c>
      <c r="AC25" s="9">
        <v>9019.9097999999994</v>
      </c>
      <c r="AE25" s="10">
        <v>12</v>
      </c>
      <c r="AF25" s="9">
        <v>2782.7217000000001</v>
      </c>
      <c r="AG25" s="10">
        <v>22</v>
      </c>
      <c r="AH25" s="9">
        <v>4597.5402000000004</v>
      </c>
      <c r="AI25" s="10">
        <v>32</v>
      </c>
      <c r="AJ25" s="9">
        <v>6291.9370800000015</v>
      </c>
      <c r="AK25" s="10">
        <v>42</v>
      </c>
      <c r="AL25" s="9">
        <v>7501.9249800000016</v>
      </c>
      <c r="AM25" s="10">
        <v>52</v>
      </c>
      <c r="AN25" s="9">
        <v>8711.9128800000017</v>
      </c>
      <c r="AO25" s="10">
        <v>62</v>
      </c>
      <c r="AP25" s="9">
        <v>9921.9007799999999</v>
      </c>
    </row>
    <row r="26" spans="2:42" ht="12" customHeight="1" x14ac:dyDescent="0.25">
      <c r="B26" s="10">
        <v>13</v>
      </c>
      <c r="C26" s="9">
        <v>2425.2574500000001</v>
      </c>
      <c r="D26" s="10">
        <v>23</v>
      </c>
      <c r="E26" s="9">
        <v>3910.1089499999998</v>
      </c>
      <c r="F26" s="10">
        <v>33</v>
      </c>
      <c r="G26" s="9">
        <v>5246.9475300000013</v>
      </c>
      <c r="H26" s="10">
        <v>43</v>
      </c>
      <c r="I26" s="9">
        <v>6236.9376300000013</v>
      </c>
      <c r="J26" s="10">
        <v>53</v>
      </c>
      <c r="K26" s="9">
        <v>7226.9277300000012</v>
      </c>
      <c r="L26" s="10">
        <v>63</v>
      </c>
      <c r="M26" s="9">
        <v>8216.9178300000003</v>
      </c>
      <c r="R26" s="10">
        <v>13</v>
      </c>
      <c r="S26" s="9">
        <v>2694.7305000000001</v>
      </c>
      <c r="T26" s="10">
        <v>23</v>
      </c>
      <c r="U26" s="9">
        <v>4344.5654999999997</v>
      </c>
      <c r="V26" s="10">
        <v>33</v>
      </c>
      <c r="W26" s="9">
        <v>5829.9417000000012</v>
      </c>
      <c r="X26" s="10">
        <v>43</v>
      </c>
      <c r="Y26" s="9">
        <v>6929.9307000000008</v>
      </c>
      <c r="Z26" s="10">
        <v>53</v>
      </c>
      <c r="AA26" s="9">
        <v>8029.9197000000013</v>
      </c>
      <c r="AB26" s="10">
        <v>63</v>
      </c>
      <c r="AC26" s="9">
        <v>9129.9087</v>
      </c>
      <c r="AE26" s="10">
        <v>13</v>
      </c>
      <c r="AF26" s="9">
        <v>2964.2035500000002</v>
      </c>
      <c r="AG26" s="10">
        <v>23</v>
      </c>
      <c r="AH26" s="9">
        <v>4779.0220500000005</v>
      </c>
      <c r="AI26" s="10">
        <v>33</v>
      </c>
      <c r="AJ26" s="9">
        <v>6412.9358700000021</v>
      </c>
      <c r="AK26" s="10">
        <v>43</v>
      </c>
      <c r="AL26" s="9">
        <v>7622.9237700000012</v>
      </c>
      <c r="AM26" s="10">
        <v>53</v>
      </c>
      <c r="AN26" s="9">
        <v>8832.9116700000013</v>
      </c>
      <c r="AO26" s="10">
        <v>63</v>
      </c>
      <c r="AP26" s="9">
        <v>10042.899570000001</v>
      </c>
    </row>
    <row r="27" spans="2:42" ht="12" customHeight="1" x14ac:dyDescent="0.25">
      <c r="B27" s="10">
        <v>14</v>
      </c>
      <c r="C27" s="9">
        <v>2573.7426000000005</v>
      </c>
      <c r="D27" s="10">
        <v>24</v>
      </c>
      <c r="E27" s="9">
        <v>4058.5941000000003</v>
      </c>
      <c r="F27" s="10">
        <v>34</v>
      </c>
      <c r="G27" s="9">
        <v>5345.9465400000008</v>
      </c>
      <c r="H27" s="10">
        <v>44</v>
      </c>
      <c r="I27" s="9">
        <v>6335.9366400000017</v>
      </c>
      <c r="J27" s="10">
        <v>54</v>
      </c>
      <c r="K27" s="9">
        <v>7325.9267400000008</v>
      </c>
      <c r="L27" s="10">
        <v>64</v>
      </c>
      <c r="M27" s="9">
        <v>8315.9168399999999</v>
      </c>
      <c r="R27" s="10">
        <v>14</v>
      </c>
      <c r="S27" s="9">
        <v>2859.7140000000004</v>
      </c>
      <c r="T27" s="10">
        <v>24</v>
      </c>
      <c r="U27" s="9">
        <v>4509.549</v>
      </c>
      <c r="V27" s="10">
        <v>34</v>
      </c>
      <c r="W27" s="9">
        <v>5939.9406000000008</v>
      </c>
      <c r="X27" s="10">
        <v>44</v>
      </c>
      <c r="Y27" s="9">
        <v>7039.9296000000013</v>
      </c>
      <c r="Z27" s="10">
        <v>54</v>
      </c>
      <c r="AA27" s="9">
        <v>8139.9186000000009</v>
      </c>
      <c r="AB27" s="10">
        <v>64</v>
      </c>
      <c r="AC27" s="9">
        <v>9239.9076000000005</v>
      </c>
      <c r="AE27" s="10">
        <v>14</v>
      </c>
      <c r="AF27" s="9">
        <v>3145.6854000000008</v>
      </c>
      <c r="AG27" s="10">
        <v>24</v>
      </c>
      <c r="AH27" s="9">
        <v>4960.5039000000006</v>
      </c>
      <c r="AI27" s="10">
        <v>34</v>
      </c>
      <c r="AJ27" s="9">
        <v>6533.9346600000017</v>
      </c>
      <c r="AK27" s="10">
        <v>44</v>
      </c>
      <c r="AL27" s="9">
        <v>7743.9225600000018</v>
      </c>
      <c r="AM27" s="10">
        <v>54</v>
      </c>
      <c r="AN27" s="9">
        <v>8953.910460000001</v>
      </c>
      <c r="AO27" s="10">
        <v>64</v>
      </c>
      <c r="AP27" s="9">
        <v>10163.898360000001</v>
      </c>
    </row>
    <row r="28" spans="2:42" ht="12" customHeight="1" x14ac:dyDescent="0.25"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2:42" ht="12" customHeight="1" x14ac:dyDescent="0.25">
      <c r="B29" s="5" t="s">
        <v>12</v>
      </c>
      <c r="R29" s="5" t="s">
        <v>12</v>
      </c>
      <c r="AE29" s="5" t="s">
        <v>12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2:42" ht="12" customHeight="1" thickBot="1" x14ac:dyDescent="0.3">
      <c r="B30" s="6" t="s">
        <v>4</v>
      </c>
      <c r="C30" s="7" t="s">
        <v>7</v>
      </c>
      <c r="D30" s="6" t="s">
        <v>4</v>
      </c>
      <c r="E30" s="7" t="s">
        <v>7</v>
      </c>
      <c r="F30" s="6" t="s">
        <v>4</v>
      </c>
      <c r="G30" s="7" t="s">
        <v>7</v>
      </c>
      <c r="H30" s="6" t="s">
        <v>4</v>
      </c>
      <c r="I30" s="7" t="s">
        <v>7</v>
      </c>
      <c r="J30" s="6" t="s">
        <v>4</v>
      </c>
      <c r="K30" s="7" t="s">
        <v>7</v>
      </c>
      <c r="L30" s="6" t="s">
        <v>4</v>
      </c>
      <c r="M30" s="7" t="s">
        <v>7</v>
      </c>
      <c r="R30" s="6" t="s">
        <v>4</v>
      </c>
      <c r="S30" s="7" t="s">
        <v>7</v>
      </c>
      <c r="T30" s="6" t="s">
        <v>4</v>
      </c>
      <c r="U30" s="7" t="s">
        <v>7</v>
      </c>
      <c r="V30" s="6" t="s">
        <v>4</v>
      </c>
      <c r="W30" s="7" t="s">
        <v>7</v>
      </c>
      <c r="X30" s="6" t="s">
        <v>4</v>
      </c>
      <c r="Y30" s="7" t="s">
        <v>7</v>
      </c>
      <c r="Z30" s="6" t="s">
        <v>4</v>
      </c>
      <c r="AA30" s="7" t="s">
        <v>7</v>
      </c>
      <c r="AB30" s="6" t="s">
        <v>4</v>
      </c>
      <c r="AC30" s="7" t="s">
        <v>7</v>
      </c>
      <c r="AE30" s="6" t="s">
        <v>4</v>
      </c>
      <c r="AF30" s="7" t="s">
        <v>7</v>
      </c>
      <c r="AG30" s="6" t="s">
        <v>4</v>
      </c>
      <c r="AH30" s="7" t="s">
        <v>7</v>
      </c>
      <c r="AI30" s="6" t="s">
        <v>4</v>
      </c>
      <c r="AJ30" s="7" t="s">
        <v>7</v>
      </c>
      <c r="AK30" s="6" t="s">
        <v>4</v>
      </c>
      <c r="AL30" s="7" t="s">
        <v>7</v>
      </c>
      <c r="AM30" s="6" t="s">
        <v>4</v>
      </c>
      <c r="AN30" s="7" t="s">
        <v>7</v>
      </c>
      <c r="AO30" s="6" t="s">
        <v>4</v>
      </c>
      <c r="AP30" s="7" t="s">
        <v>7</v>
      </c>
    </row>
    <row r="31" spans="2:42" ht="12" customHeight="1" thickTop="1" x14ac:dyDescent="0.25">
      <c r="B31" s="8">
        <v>5</v>
      </c>
      <c r="C31" s="9">
        <v>1574.8425</v>
      </c>
      <c r="D31" s="8">
        <v>15</v>
      </c>
      <c r="E31" s="9">
        <v>3464.6535000000003</v>
      </c>
      <c r="F31" s="8">
        <v>25</v>
      </c>
      <c r="G31" s="9">
        <v>5354.843175</v>
      </c>
      <c r="H31" s="8">
        <v>35</v>
      </c>
      <c r="I31" s="9">
        <v>6929.7970500000001</v>
      </c>
      <c r="J31" s="8">
        <v>45</v>
      </c>
      <c r="K31" s="9">
        <v>8189.7601500000001</v>
      </c>
      <c r="L31" s="8">
        <v>55</v>
      </c>
      <c r="M31" s="9">
        <v>9449.7232499999991</v>
      </c>
      <c r="R31" s="8">
        <v>5</v>
      </c>
      <c r="S31" s="9">
        <v>1749.8249999999998</v>
      </c>
      <c r="T31" s="8">
        <v>15</v>
      </c>
      <c r="U31" s="9">
        <v>3849.6150000000002</v>
      </c>
      <c r="V31" s="8">
        <v>25</v>
      </c>
      <c r="W31" s="9">
        <v>5949.82575</v>
      </c>
      <c r="X31" s="8">
        <v>35</v>
      </c>
      <c r="Y31" s="9">
        <v>7699.7745000000004</v>
      </c>
      <c r="Z31" s="8">
        <v>45</v>
      </c>
      <c r="AA31" s="9">
        <v>9099.7335000000003</v>
      </c>
      <c r="AB31" s="8">
        <v>55</v>
      </c>
      <c r="AC31" s="9">
        <v>10499.692499999999</v>
      </c>
      <c r="AE31" s="8">
        <v>5</v>
      </c>
      <c r="AF31" s="9">
        <v>1924.8074999999999</v>
      </c>
      <c r="AG31" s="8">
        <v>15</v>
      </c>
      <c r="AH31" s="9">
        <v>4234.576500000001</v>
      </c>
      <c r="AI31" s="8">
        <v>25</v>
      </c>
      <c r="AJ31" s="9">
        <v>6544.8083250000009</v>
      </c>
      <c r="AK31" s="8">
        <v>35</v>
      </c>
      <c r="AL31" s="9">
        <v>8469.7519500000017</v>
      </c>
      <c r="AM31" s="8">
        <v>45</v>
      </c>
      <c r="AN31" s="9">
        <v>10009.70685</v>
      </c>
      <c r="AO31" s="8">
        <v>55</v>
      </c>
      <c r="AP31" s="9">
        <v>11549.661749999999</v>
      </c>
    </row>
    <row r="32" spans="2:42" ht="12" customHeight="1" x14ac:dyDescent="0.25">
      <c r="B32" s="10">
        <v>6</v>
      </c>
      <c r="C32" s="9">
        <v>1763.8236000000004</v>
      </c>
      <c r="D32" s="10">
        <v>16</v>
      </c>
      <c r="E32" s="9">
        <v>3653.6346000000003</v>
      </c>
      <c r="F32" s="10">
        <v>26</v>
      </c>
      <c r="G32" s="9">
        <v>5543.8376399999997</v>
      </c>
      <c r="H32" s="10">
        <v>36</v>
      </c>
      <c r="I32" s="9">
        <v>7055.7933600000015</v>
      </c>
      <c r="J32" s="10">
        <v>46</v>
      </c>
      <c r="K32" s="9">
        <v>8315.7564600000005</v>
      </c>
      <c r="L32" s="10">
        <v>56</v>
      </c>
      <c r="M32" s="9">
        <v>9575.7195599999995</v>
      </c>
      <c r="R32" s="10">
        <v>6</v>
      </c>
      <c r="S32" s="9">
        <v>1959.8040000000003</v>
      </c>
      <c r="T32" s="10">
        <v>16</v>
      </c>
      <c r="U32" s="9">
        <v>4059.5940000000005</v>
      </c>
      <c r="V32" s="10">
        <v>26</v>
      </c>
      <c r="W32" s="9">
        <v>6159.8195999999998</v>
      </c>
      <c r="X32" s="10">
        <v>36</v>
      </c>
      <c r="Y32" s="9">
        <v>7839.7704000000012</v>
      </c>
      <c r="Z32" s="10">
        <v>46</v>
      </c>
      <c r="AA32" s="9">
        <v>9239.7294000000002</v>
      </c>
      <c r="AB32" s="10">
        <v>56</v>
      </c>
      <c r="AC32" s="9">
        <v>10639.688399999999</v>
      </c>
      <c r="AE32" s="10">
        <v>6</v>
      </c>
      <c r="AF32" s="9">
        <v>2155.7844000000005</v>
      </c>
      <c r="AG32" s="10">
        <v>16</v>
      </c>
      <c r="AH32" s="9">
        <v>4465.5534000000007</v>
      </c>
      <c r="AI32" s="10">
        <v>26</v>
      </c>
      <c r="AJ32" s="9">
        <v>6775.8015600000008</v>
      </c>
      <c r="AK32" s="10">
        <v>36</v>
      </c>
      <c r="AL32" s="9">
        <v>8623.7474400000028</v>
      </c>
      <c r="AM32" s="10">
        <v>46</v>
      </c>
      <c r="AN32" s="9">
        <v>10163.702340000002</v>
      </c>
      <c r="AO32" s="10">
        <v>56</v>
      </c>
      <c r="AP32" s="9">
        <v>11703.65724</v>
      </c>
    </row>
    <row r="33" spans="2:42" ht="12" customHeight="1" x14ac:dyDescent="0.25">
      <c r="B33" s="10">
        <v>7</v>
      </c>
      <c r="C33" s="9">
        <v>1952.8047000000004</v>
      </c>
      <c r="D33" s="10">
        <v>17</v>
      </c>
      <c r="E33" s="9">
        <v>3842.6157000000003</v>
      </c>
      <c r="F33" s="10">
        <v>27</v>
      </c>
      <c r="G33" s="9">
        <v>5732.8321049999995</v>
      </c>
      <c r="H33" s="10">
        <v>37</v>
      </c>
      <c r="I33" s="9">
        <v>7181.789670000001</v>
      </c>
      <c r="J33" s="10">
        <v>47</v>
      </c>
      <c r="K33" s="9">
        <v>8441.752770000001</v>
      </c>
      <c r="L33" s="10">
        <v>57</v>
      </c>
      <c r="M33" s="9">
        <v>9701.71587</v>
      </c>
      <c r="R33" s="10">
        <v>7</v>
      </c>
      <c r="S33" s="9">
        <v>2169.7830000000004</v>
      </c>
      <c r="T33" s="10">
        <v>17</v>
      </c>
      <c r="U33" s="9">
        <v>4269.5730000000003</v>
      </c>
      <c r="V33" s="10">
        <v>27</v>
      </c>
      <c r="W33" s="9">
        <v>6369.8134499999996</v>
      </c>
      <c r="X33" s="10">
        <v>37</v>
      </c>
      <c r="Y33" s="9">
        <v>7979.7663000000011</v>
      </c>
      <c r="Z33" s="10">
        <v>47</v>
      </c>
      <c r="AA33" s="9">
        <v>9379.7253000000001</v>
      </c>
      <c r="AB33" s="10">
        <v>57</v>
      </c>
      <c r="AC33" s="9">
        <v>10779.684299999999</v>
      </c>
      <c r="AE33" s="10">
        <v>7</v>
      </c>
      <c r="AF33" s="9">
        <v>2386.7613000000006</v>
      </c>
      <c r="AG33" s="10">
        <v>17</v>
      </c>
      <c r="AH33" s="9">
        <v>4696.5303000000004</v>
      </c>
      <c r="AI33" s="10">
        <v>27</v>
      </c>
      <c r="AJ33" s="9">
        <v>7006.7947949999998</v>
      </c>
      <c r="AK33" s="10">
        <v>37</v>
      </c>
      <c r="AL33" s="9">
        <v>8777.7429300000022</v>
      </c>
      <c r="AM33" s="10">
        <v>47</v>
      </c>
      <c r="AN33" s="9">
        <v>10317.697830000001</v>
      </c>
      <c r="AO33" s="10">
        <v>57</v>
      </c>
      <c r="AP33" s="9">
        <v>11857.65273</v>
      </c>
    </row>
    <row r="34" spans="2:42" ht="12" customHeight="1" x14ac:dyDescent="0.25">
      <c r="B34" s="10">
        <v>8</v>
      </c>
      <c r="C34" s="9">
        <v>2141.7858000000001</v>
      </c>
      <c r="D34" s="10">
        <v>18</v>
      </c>
      <c r="E34" s="9">
        <v>4031.5968000000007</v>
      </c>
      <c r="F34" s="10">
        <v>28</v>
      </c>
      <c r="G34" s="9">
        <v>5921.8265699999993</v>
      </c>
      <c r="H34" s="10">
        <v>38</v>
      </c>
      <c r="I34" s="9">
        <v>7307.7859800000015</v>
      </c>
      <c r="J34" s="10">
        <v>48</v>
      </c>
      <c r="K34" s="9">
        <v>8567.7490799999996</v>
      </c>
      <c r="L34" s="10">
        <v>58</v>
      </c>
      <c r="M34" s="9">
        <v>9827.7121799999986</v>
      </c>
      <c r="R34" s="10">
        <v>8</v>
      </c>
      <c r="S34" s="9">
        <v>2379.7620000000002</v>
      </c>
      <c r="T34" s="10">
        <v>18</v>
      </c>
      <c r="U34" s="9">
        <v>4479.5520000000006</v>
      </c>
      <c r="V34" s="10">
        <v>28</v>
      </c>
      <c r="W34" s="9">
        <v>6579.8072999999995</v>
      </c>
      <c r="X34" s="10">
        <v>38</v>
      </c>
      <c r="Y34" s="9">
        <v>8119.762200000001</v>
      </c>
      <c r="Z34" s="10">
        <v>48</v>
      </c>
      <c r="AA34" s="9">
        <v>9519.7212</v>
      </c>
      <c r="AB34" s="10">
        <v>58</v>
      </c>
      <c r="AC34" s="9">
        <v>10919.680199999999</v>
      </c>
      <c r="AE34" s="10">
        <v>8</v>
      </c>
      <c r="AF34" s="9">
        <v>2617.7382000000002</v>
      </c>
      <c r="AG34" s="10">
        <v>18</v>
      </c>
      <c r="AH34" s="9">
        <v>4927.5072000000009</v>
      </c>
      <c r="AI34" s="10">
        <v>28</v>
      </c>
      <c r="AJ34" s="9">
        <v>7237.7880299999997</v>
      </c>
      <c r="AK34" s="10">
        <v>38</v>
      </c>
      <c r="AL34" s="9">
        <v>8931.7384200000015</v>
      </c>
      <c r="AM34" s="10">
        <v>48</v>
      </c>
      <c r="AN34" s="9">
        <v>10471.69332</v>
      </c>
      <c r="AO34" s="10">
        <v>58</v>
      </c>
      <c r="AP34" s="9">
        <v>12011.648219999999</v>
      </c>
    </row>
    <row r="35" spans="2:42" ht="12" customHeight="1" x14ac:dyDescent="0.25">
      <c r="B35" s="10">
        <v>9</v>
      </c>
      <c r="C35" s="9">
        <v>2330.7669000000001</v>
      </c>
      <c r="D35" s="10">
        <v>19</v>
      </c>
      <c r="E35" s="9">
        <v>4220.5779000000002</v>
      </c>
      <c r="F35" s="10">
        <v>29</v>
      </c>
      <c r="G35" s="9">
        <v>6110.8210349999999</v>
      </c>
      <c r="H35" s="10">
        <v>39</v>
      </c>
      <c r="I35" s="9">
        <v>7433.782290000001</v>
      </c>
      <c r="J35" s="10">
        <v>49</v>
      </c>
      <c r="K35" s="9">
        <v>8693.74539</v>
      </c>
      <c r="L35" s="10">
        <v>59</v>
      </c>
      <c r="M35" s="9">
        <v>9953.7084899999991</v>
      </c>
      <c r="R35" s="10">
        <v>9</v>
      </c>
      <c r="S35" s="9">
        <v>2589.741</v>
      </c>
      <c r="T35" s="10">
        <v>19</v>
      </c>
      <c r="U35" s="9">
        <v>4689.5309999999999</v>
      </c>
      <c r="V35" s="10">
        <v>29</v>
      </c>
      <c r="W35" s="9">
        <v>6789.8011499999993</v>
      </c>
      <c r="X35" s="10">
        <v>39</v>
      </c>
      <c r="Y35" s="9">
        <v>8259.7581000000009</v>
      </c>
      <c r="Z35" s="10">
        <v>49</v>
      </c>
      <c r="AA35" s="9">
        <v>9659.7170999999998</v>
      </c>
      <c r="AB35" s="10">
        <v>59</v>
      </c>
      <c r="AC35" s="9">
        <v>11059.676099999999</v>
      </c>
      <c r="AE35" s="10">
        <v>9</v>
      </c>
      <c r="AF35" s="9">
        <v>2848.7151000000003</v>
      </c>
      <c r="AG35" s="10">
        <v>19</v>
      </c>
      <c r="AH35" s="9">
        <v>5158.4841000000006</v>
      </c>
      <c r="AI35" s="10">
        <v>29</v>
      </c>
      <c r="AJ35" s="9">
        <v>7468.7812649999996</v>
      </c>
      <c r="AK35" s="10">
        <v>39</v>
      </c>
      <c r="AL35" s="9">
        <v>9085.7339100000027</v>
      </c>
      <c r="AM35" s="10">
        <v>49</v>
      </c>
      <c r="AN35" s="9">
        <v>10625.688810000001</v>
      </c>
      <c r="AO35" s="10">
        <v>59</v>
      </c>
      <c r="AP35" s="9">
        <v>12165.64371</v>
      </c>
    </row>
    <row r="36" spans="2:42" ht="12" customHeight="1" x14ac:dyDescent="0.25">
      <c r="B36" s="10">
        <v>10</v>
      </c>
      <c r="C36" s="9">
        <v>2519.748</v>
      </c>
      <c r="D36" s="10">
        <v>20</v>
      </c>
      <c r="E36" s="9">
        <v>4409.5590000000002</v>
      </c>
      <c r="F36" s="10">
        <v>30</v>
      </c>
      <c r="G36" s="9">
        <v>6299.8154999999997</v>
      </c>
      <c r="H36" s="10">
        <v>40</v>
      </c>
      <c r="I36" s="9">
        <v>7559.7786000000006</v>
      </c>
      <c r="J36" s="10">
        <v>50</v>
      </c>
      <c r="K36" s="9">
        <v>8819.7417000000023</v>
      </c>
      <c r="L36" s="10">
        <v>60</v>
      </c>
      <c r="M36" s="9">
        <v>10079.7048</v>
      </c>
      <c r="R36" s="10">
        <v>10</v>
      </c>
      <c r="S36" s="9">
        <v>2799.72</v>
      </c>
      <c r="T36" s="10">
        <v>20</v>
      </c>
      <c r="U36" s="9">
        <v>4899.51</v>
      </c>
      <c r="V36" s="10">
        <v>30</v>
      </c>
      <c r="W36" s="9">
        <v>6999.7949999999992</v>
      </c>
      <c r="X36" s="10">
        <v>40</v>
      </c>
      <c r="Y36" s="9">
        <v>8399.7540000000008</v>
      </c>
      <c r="Z36" s="10">
        <v>50</v>
      </c>
      <c r="AA36" s="9">
        <v>9799.7130000000016</v>
      </c>
      <c r="AB36" s="10">
        <v>60</v>
      </c>
      <c r="AC36" s="9">
        <v>11199.671999999999</v>
      </c>
      <c r="AE36" s="10">
        <v>10</v>
      </c>
      <c r="AF36" s="9">
        <v>3079.692</v>
      </c>
      <c r="AG36" s="10">
        <v>20</v>
      </c>
      <c r="AH36" s="9">
        <v>5389.4610000000002</v>
      </c>
      <c r="AI36" s="10">
        <v>30</v>
      </c>
      <c r="AJ36" s="9">
        <v>7699.7744999999995</v>
      </c>
      <c r="AK36" s="10">
        <v>40</v>
      </c>
      <c r="AL36" s="9">
        <v>9239.729400000002</v>
      </c>
      <c r="AM36" s="10">
        <v>50</v>
      </c>
      <c r="AN36" s="9">
        <v>10779.684300000003</v>
      </c>
      <c r="AO36" s="10">
        <v>60</v>
      </c>
      <c r="AP36" s="9">
        <v>12319.6392</v>
      </c>
    </row>
    <row r="37" spans="2:42" ht="12" customHeight="1" x14ac:dyDescent="0.25">
      <c r="B37" s="10">
        <v>11</v>
      </c>
      <c r="C37" s="9">
        <v>2708.7290999999996</v>
      </c>
      <c r="D37" s="10">
        <v>21</v>
      </c>
      <c r="E37" s="9">
        <v>4598.8653150000009</v>
      </c>
      <c r="F37" s="10">
        <v>31</v>
      </c>
      <c r="G37" s="9">
        <v>6425.8118100000002</v>
      </c>
      <c r="H37" s="10">
        <v>41</v>
      </c>
      <c r="I37" s="9">
        <v>7685.774910000001</v>
      </c>
      <c r="J37" s="10">
        <v>51</v>
      </c>
      <c r="K37" s="9">
        <v>8945.7380100000009</v>
      </c>
      <c r="L37" s="10">
        <v>61</v>
      </c>
      <c r="M37" s="9">
        <v>10205.701109999998</v>
      </c>
      <c r="R37" s="10">
        <v>11</v>
      </c>
      <c r="S37" s="9">
        <v>3009.6989999999996</v>
      </c>
      <c r="T37" s="10">
        <v>21</v>
      </c>
      <c r="U37" s="9">
        <v>5109.8503500000006</v>
      </c>
      <c r="V37" s="10">
        <v>31</v>
      </c>
      <c r="W37" s="9">
        <v>7139.7909</v>
      </c>
      <c r="X37" s="10">
        <v>41</v>
      </c>
      <c r="Y37" s="9">
        <v>8539.7499000000007</v>
      </c>
      <c r="Z37" s="10">
        <v>51</v>
      </c>
      <c r="AA37" s="9">
        <v>9939.7089000000014</v>
      </c>
      <c r="AB37" s="10">
        <v>61</v>
      </c>
      <c r="AC37" s="9">
        <v>11339.667899999999</v>
      </c>
      <c r="AE37" s="10">
        <v>11</v>
      </c>
      <c r="AF37" s="9">
        <v>3310.6688999999997</v>
      </c>
      <c r="AG37" s="10">
        <v>21</v>
      </c>
      <c r="AH37" s="9">
        <v>5620.8353850000012</v>
      </c>
      <c r="AI37" s="10">
        <v>31</v>
      </c>
      <c r="AJ37" s="9">
        <v>7853.7699900000007</v>
      </c>
      <c r="AK37" s="10">
        <v>41</v>
      </c>
      <c r="AL37" s="9">
        <v>9393.7248900000013</v>
      </c>
      <c r="AM37" s="10">
        <v>51</v>
      </c>
      <c r="AN37" s="9">
        <v>10933.679790000002</v>
      </c>
      <c r="AO37" s="10">
        <v>61</v>
      </c>
      <c r="AP37" s="9">
        <v>12473.634689999999</v>
      </c>
    </row>
    <row r="38" spans="2:42" ht="12" customHeight="1" x14ac:dyDescent="0.25">
      <c r="B38" s="10">
        <v>12</v>
      </c>
      <c r="C38" s="9">
        <v>2897.7102</v>
      </c>
      <c r="D38" s="10">
        <v>22</v>
      </c>
      <c r="E38" s="9">
        <v>4787.8597799999998</v>
      </c>
      <c r="F38" s="10">
        <v>32</v>
      </c>
      <c r="G38" s="9">
        <v>6551.8081200000006</v>
      </c>
      <c r="H38" s="10">
        <v>42</v>
      </c>
      <c r="I38" s="9">
        <v>7811.7712200000005</v>
      </c>
      <c r="J38" s="10">
        <v>52</v>
      </c>
      <c r="K38" s="9">
        <v>9071.7343200000014</v>
      </c>
      <c r="L38" s="10">
        <v>62</v>
      </c>
      <c r="M38" s="9">
        <v>10331.697419999999</v>
      </c>
      <c r="R38" s="10">
        <v>12</v>
      </c>
      <c r="S38" s="9">
        <v>3219.6779999999999</v>
      </c>
      <c r="T38" s="10">
        <v>22</v>
      </c>
      <c r="U38" s="9">
        <v>5319.8441999999995</v>
      </c>
      <c r="V38" s="10">
        <v>32</v>
      </c>
      <c r="W38" s="9">
        <v>7279.7868000000008</v>
      </c>
      <c r="X38" s="10">
        <v>42</v>
      </c>
      <c r="Y38" s="9">
        <v>8679.7458000000006</v>
      </c>
      <c r="Z38" s="10">
        <v>52</v>
      </c>
      <c r="AA38" s="9">
        <v>10079.704800000001</v>
      </c>
      <c r="AB38" s="10">
        <v>62</v>
      </c>
      <c r="AC38" s="9">
        <v>11479.663799999998</v>
      </c>
      <c r="AE38" s="10">
        <v>12</v>
      </c>
      <c r="AF38" s="9">
        <v>3541.6458000000002</v>
      </c>
      <c r="AG38" s="10">
        <v>22</v>
      </c>
      <c r="AH38" s="9">
        <v>5851.8286200000002</v>
      </c>
      <c r="AI38" s="10">
        <v>32</v>
      </c>
      <c r="AJ38" s="9">
        <v>8007.7654800000018</v>
      </c>
      <c r="AK38" s="10">
        <v>42</v>
      </c>
      <c r="AL38" s="9">
        <v>9547.7203800000007</v>
      </c>
      <c r="AM38" s="10">
        <v>52</v>
      </c>
      <c r="AN38" s="9">
        <v>11087.675280000003</v>
      </c>
      <c r="AO38" s="10">
        <v>62</v>
      </c>
      <c r="AP38" s="9">
        <v>12627.63018</v>
      </c>
    </row>
    <row r="39" spans="2:42" ht="12" customHeight="1" x14ac:dyDescent="0.25">
      <c r="B39" s="10">
        <v>13</v>
      </c>
      <c r="C39" s="9">
        <v>3086.6913</v>
      </c>
      <c r="D39" s="10">
        <v>23</v>
      </c>
      <c r="E39" s="9">
        <v>4976.8542449999995</v>
      </c>
      <c r="F39" s="10">
        <v>33</v>
      </c>
      <c r="G39" s="9">
        <v>6677.804430000001</v>
      </c>
      <c r="H39" s="10">
        <v>43</v>
      </c>
      <c r="I39" s="9">
        <v>7937.767530000001</v>
      </c>
      <c r="J39" s="10">
        <v>53</v>
      </c>
      <c r="K39" s="9">
        <v>9197.7306300000018</v>
      </c>
      <c r="L39" s="10">
        <v>63</v>
      </c>
      <c r="M39" s="9">
        <v>10457.693730000001</v>
      </c>
      <c r="R39" s="10">
        <v>13</v>
      </c>
      <c r="S39" s="9">
        <v>3429.6569999999997</v>
      </c>
      <c r="T39" s="10">
        <v>23</v>
      </c>
      <c r="U39" s="9">
        <v>5529.8380499999994</v>
      </c>
      <c r="V39" s="10">
        <v>33</v>
      </c>
      <c r="W39" s="9">
        <v>7419.7827000000007</v>
      </c>
      <c r="X39" s="10">
        <v>43</v>
      </c>
      <c r="Y39" s="9">
        <v>8819.7417000000005</v>
      </c>
      <c r="Z39" s="10">
        <v>53</v>
      </c>
      <c r="AA39" s="9">
        <v>10219.700700000001</v>
      </c>
      <c r="AB39" s="10">
        <v>63</v>
      </c>
      <c r="AC39" s="9">
        <v>11619.6597</v>
      </c>
      <c r="AE39" s="10">
        <v>13</v>
      </c>
      <c r="AF39" s="9">
        <v>3772.6226999999999</v>
      </c>
      <c r="AG39" s="10">
        <v>23</v>
      </c>
      <c r="AH39" s="9">
        <v>6082.8218550000001</v>
      </c>
      <c r="AI39" s="10">
        <v>33</v>
      </c>
      <c r="AJ39" s="9">
        <v>8161.7609700000012</v>
      </c>
      <c r="AK39" s="10">
        <v>43</v>
      </c>
      <c r="AL39" s="9">
        <v>9701.7158700000018</v>
      </c>
      <c r="AM39" s="10">
        <v>53</v>
      </c>
      <c r="AN39" s="9">
        <v>11241.670770000002</v>
      </c>
      <c r="AO39" s="10">
        <v>63</v>
      </c>
      <c r="AP39" s="9">
        <v>12781.625670000001</v>
      </c>
    </row>
    <row r="40" spans="2:42" ht="12" customHeight="1" x14ac:dyDescent="0.25">
      <c r="B40" s="10">
        <v>14</v>
      </c>
      <c r="C40" s="9">
        <v>3275.6724000000004</v>
      </c>
      <c r="D40" s="10">
        <v>24</v>
      </c>
      <c r="E40" s="9">
        <v>5165.8487099999993</v>
      </c>
      <c r="F40" s="10">
        <v>34</v>
      </c>
      <c r="G40" s="9">
        <v>6803.8007400000006</v>
      </c>
      <c r="H40" s="10">
        <v>44</v>
      </c>
      <c r="I40" s="9">
        <v>8063.7638400000005</v>
      </c>
      <c r="J40" s="10">
        <v>54</v>
      </c>
      <c r="K40" s="9">
        <v>9323.7269400000005</v>
      </c>
      <c r="L40" s="10">
        <v>64</v>
      </c>
      <c r="M40" s="9">
        <v>10583.690039999999</v>
      </c>
      <c r="R40" s="10">
        <v>14</v>
      </c>
      <c r="S40" s="9">
        <v>3639.6360000000004</v>
      </c>
      <c r="T40" s="10">
        <v>24</v>
      </c>
      <c r="U40" s="9">
        <v>5739.8318999999992</v>
      </c>
      <c r="V40" s="10">
        <v>34</v>
      </c>
      <c r="W40" s="9">
        <v>7559.7786000000006</v>
      </c>
      <c r="X40" s="10">
        <v>44</v>
      </c>
      <c r="Y40" s="9">
        <v>8959.7376000000004</v>
      </c>
      <c r="Z40" s="10">
        <v>54</v>
      </c>
      <c r="AA40" s="9">
        <v>10359.696600000001</v>
      </c>
      <c r="AB40" s="10">
        <v>64</v>
      </c>
      <c r="AC40" s="9">
        <v>11759.6556</v>
      </c>
      <c r="AE40" s="10">
        <v>14</v>
      </c>
      <c r="AF40" s="9">
        <v>4003.5996000000009</v>
      </c>
      <c r="AG40" s="10">
        <v>24</v>
      </c>
      <c r="AH40" s="9">
        <v>6313.8150900000001</v>
      </c>
      <c r="AI40" s="10">
        <v>34</v>
      </c>
      <c r="AJ40" s="9">
        <v>8315.7564600000005</v>
      </c>
      <c r="AK40" s="10">
        <v>44</v>
      </c>
      <c r="AL40" s="9">
        <v>9855.7113600000012</v>
      </c>
      <c r="AM40" s="10">
        <v>54</v>
      </c>
      <c r="AN40" s="9">
        <v>11395.666260000002</v>
      </c>
      <c r="AO40" s="10">
        <v>64</v>
      </c>
      <c r="AP40" s="9">
        <v>12935.621160000001</v>
      </c>
    </row>
    <row r="41" spans="2:42" ht="12" customHeight="1" x14ac:dyDescent="0.25"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42" ht="12" customHeight="1" x14ac:dyDescent="0.25">
      <c r="B42" s="5" t="s">
        <v>8</v>
      </c>
      <c r="R42" s="5" t="s">
        <v>8</v>
      </c>
      <c r="AE42" s="5" t="s">
        <v>8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ht="12" customHeight="1" thickBot="1" x14ac:dyDescent="0.3">
      <c r="B43" s="6" t="s">
        <v>4</v>
      </c>
      <c r="C43" s="7" t="s">
        <v>7</v>
      </c>
      <c r="D43" s="6" t="s">
        <v>4</v>
      </c>
      <c r="E43" s="7" t="s">
        <v>7</v>
      </c>
      <c r="F43" s="6" t="s">
        <v>4</v>
      </c>
      <c r="G43" s="7" t="s">
        <v>7</v>
      </c>
      <c r="H43" s="6" t="s">
        <v>4</v>
      </c>
      <c r="I43" s="7" t="s">
        <v>7</v>
      </c>
      <c r="J43" s="6" t="s">
        <v>4</v>
      </c>
      <c r="K43" s="7" t="s">
        <v>7</v>
      </c>
      <c r="L43" s="6" t="s">
        <v>4</v>
      </c>
      <c r="M43" s="7" t="s">
        <v>7</v>
      </c>
      <c r="R43" s="6" t="s">
        <v>4</v>
      </c>
      <c r="S43" s="7" t="s">
        <v>7</v>
      </c>
      <c r="T43" s="6" t="s">
        <v>4</v>
      </c>
      <c r="U43" s="7" t="s">
        <v>7</v>
      </c>
      <c r="V43" s="6" t="s">
        <v>4</v>
      </c>
      <c r="W43" s="7" t="s">
        <v>7</v>
      </c>
      <c r="X43" s="6" t="s">
        <v>4</v>
      </c>
      <c r="Y43" s="7" t="s">
        <v>7</v>
      </c>
      <c r="Z43" s="6" t="s">
        <v>4</v>
      </c>
      <c r="AA43" s="7" t="s">
        <v>7</v>
      </c>
      <c r="AB43" s="6" t="s">
        <v>4</v>
      </c>
      <c r="AC43" s="7" t="s">
        <v>7</v>
      </c>
      <c r="AE43" s="6" t="s">
        <v>4</v>
      </c>
      <c r="AF43" s="7" t="s">
        <v>7</v>
      </c>
      <c r="AG43" s="6" t="s">
        <v>4</v>
      </c>
      <c r="AH43" s="7" t="s">
        <v>7</v>
      </c>
      <c r="AI43" s="6" t="s">
        <v>4</v>
      </c>
      <c r="AJ43" s="7" t="s">
        <v>7</v>
      </c>
      <c r="AK43" s="6" t="s">
        <v>4</v>
      </c>
      <c r="AL43" s="7" t="s">
        <v>7</v>
      </c>
      <c r="AM43" s="6" t="s">
        <v>4</v>
      </c>
      <c r="AN43" s="7" t="s">
        <v>7</v>
      </c>
      <c r="AO43" s="6" t="s">
        <v>4</v>
      </c>
      <c r="AP43" s="7" t="s">
        <v>7</v>
      </c>
    </row>
    <row r="44" spans="2:42" ht="12" customHeight="1" thickTop="1" x14ac:dyDescent="0.25">
      <c r="B44" s="8">
        <v>5</v>
      </c>
      <c r="C44" s="9">
        <v>1012.3987500000001</v>
      </c>
      <c r="D44" s="8">
        <v>15</v>
      </c>
      <c r="E44" s="9">
        <v>2227.2772500000005</v>
      </c>
      <c r="F44" s="8">
        <v>25</v>
      </c>
      <c r="G44" s="9">
        <v>3442.1557500000004</v>
      </c>
      <c r="H44" s="8">
        <v>35</v>
      </c>
      <c r="I44" s="9">
        <v>4455.0445500000014</v>
      </c>
      <c r="J44" s="8">
        <v>45</v>
      </c>
      <c r="K44" s="9">
        <v>5265.0526500000014</v>
      </c>
      <c r="L44" s="8">
        <v>55</v>
      </c>
      <c r="M44" s="9">
        <v>6075.0607500000006</v>
      </c>
      <c r="R44" s="8">
        <v>5</v>
      </c>
      <c r="S44" s="9">
        <v>1124.8875</v>
      </c>
      <c r="T44" s="8">
        <v>15</v>
      </c>
      <c r="U44" s="9">
        <v>2474.7525000000005</v>
      </c>
      <c r="V44" s="8">
        <v>25</v>
      </c>
      <c r="W44" s="9">
        <v>3824.6175000000003</v>
      </c>
      <c r="X44" s="8">
        <v>35</v>
      </c>
      <c r="Y44" s="9">
        <v>4950.049500000001</v>
      </c>
      <c r="Z44" s="8">
        <v>45</v>
      </c>
      <c r="AA44" s="9">
        <v>5850.058500000001</v>
      </c>
      <c r="AB44" s="8">
        <v>55</v>
      </c>
      <c r="AC44" s="9">
        <v>6750.0675000000001</v>
      </c>
      <c r="AE44" s="8">
        <v>5</v>
      </c>
      <c r="AF44" s="9">
        <v>1237.3762500000003</v>
      </c>
      <c r="AG44" s="8">
        <v>15</v>
      </c>
      <c r="AH44" s="9">
        <v>2722.2277500000009</v>
      </c>
      <c r="AI44" s="8">
        <v>25</v>
      </c>
      <c r="AJ44" s="9">
        <v>4207.0792500000007</v>
      </c>
      <c r="AK44" s="8">
        <v>35</v>
      </c>
      <c r="AL44" s="9">
        <v>5445.0544500000015</v>
      </c>
      <c r="AM44" s="8">
        <v>45</v>
      </c>
      <c r="AN44" s="9">
        <v>6435.0643500000015</v>
      </c>
      <c r="AO44" s="8">
        <v>55</v>
      </c>
      <c r="AP44" s="9">
        <v>7425.0742500000006</v>
      </c>
    </row>
    <row r="45" spans="2:42" ht="12" customHeight="1" x14ac:dyDescent="0.25">
      <c r="B45" s="10">
        <v>6</v>
      </c>
      <c r="C45" s="9">
        <v>1133.8866000000003</v>
      </c>
      <c r="D45" s="10">
        <v>16</v>
      </c>
      <c r="E45" s="9">
        <v>2348.7651000000005</v>
      </c>
      <c r="F45" s="10">
        <v>26</v>
      </c>
      <c r="G45" s="9">
        <v>3563.6436000000003</v>
      </c>
      <c r="H45" s="10">
        <v>36</v>
      </c>
      <c r="I45" s="9">
        <v>4536.045360000001</v>
      </c>
      <c r="J45" s="10">
        <v>46</v>
      </c>
      <c r="K45" s="9">
        <v>5346.053460000001</v>
      </c>
      <c r="L45" s="10">
        <v>56</v>
      </c>
      <c r="M45" s="9">
        <v>6156.0615600000001</v>
      </c>
      <c r="R45" s="10">
        <v>6</v>
      </c>
      <c r="S45" s="9">
        <v>1259.8740000000003</v>
      </c>
      <c r="T45" s="10">
        <v>16</v>
      </c>
      <c r="U45" s="9">
        <v>2609.7390000000005</v>
      </c>
      <c r="V45" s="10">
        <v>26</v>
      </c>
      <c r="W45" s="9">
        <v>3959.6040000000003</v>
      </c>
      <c r="X45" s="10">
        <v>36</v>
      </c>
      <c r="Y45" s="9">
        <v>5040.050400000001</v>
      </c>
      <c r="Z45" s="10">
        <v>46</v>
      </c>
      <c r="AA45" s="9">
        <v>5940.059400000001</v>
      </c>
      <c r="AB45" s="10">
        <v>56</v>
      </c>
      <c r="AC45" s="9">
        <v>6840.0684000000001</v>
      </c>
      <c r="AE45" s="10">
        <v>6</v>
      </c>
      <c r="AF45" s="9">
        <v>1385.8614000000005</v>
      </c>
      <c r="AG45" s="10">
        <v>16</v>
      </c>
      <c r="AH45" s="9">
        <v>2870.7129000000009</v>
      </c>
      <c r="AI45" s="10">
        <v>26</v>
      </c>
      <c r="AJ45" s="9">
        <v>4355.5644000000002</v>
      </c>
      <c r="AK45" s="10">
        <v>36</v>
      </c>
      <c r="AL45" s="9">
        <v>5544.0554400000019</v>
      </c>
      <c r="AM45" s="10">
        <v>46</v>
      </c>
      <c r="AN45" s="9">
        <v>6534.0653400000019</v>
      </c>
      <c r="AO45" s="10">
        <v>56</v>
      </c>
      <c r="AP45" s="9">
        <v>7524.075240000001</v>
      </c>
    </row>
    <row r="46" spans="2:42" ht="12" customHeight="1" x14ac:dyDescent="0.25">
      <c r="B46" s="10">
        <v>7</v>
      </c>
      <c r="C46" s="9">
        <v>1255.3744500000003</v>
      </c>
      <c r="D46" s="10">
        <v>17</v>
      </c>
      <c r="E46" s="9">
        <v>2470.2529500000005</v>
      </c>
      <c r="F46" s="10">
        <v>27</v>
      </c>
      <c r="G46" s="9">
        <v>3685.1314500000003</v>
      </c>
      <c r="H46" s="10">
        <v>37</v>
      </c>
      <c r="I46" s="9">
        <v>4617.0461700000014</v>
      </c>
      <c r="J46" s="10">
        <v>47</v>
      </c>
      <c r="K46" s="9">
        <v>5427.0542700000015</v>
      </c>
      <c r="L46" s="10">
        <v>57</v>
      </c>
      <c r="M46" s="9">
        <v>6237.0623700000006</v>
      </c>
      <c r="R46" s="10">
        <v>7</v>
      </c>
      <c r="S46" s="9">
        <v>1394.8605000000002</v>
      </c>
      <c r="T46" s="10">
        <v>17</v>
      </c>
      <c r="U46" s="9">
        <v>2744.7255000000005</v>
      </c>
      <c r="V46" s="10">
        <v>27</v>
      </c>
      <c r="W46" s="9">
        <v>4094.5905000000002</v>
      </c>
      <c r="X46" s="10">
        <v>37</v>
      </c>
      <c r="Y46" s="9">
        <v>5130.051300000001</v>
      </c>
      <c r="Z46" s="10">
        <v>47</v>
      </c>
      <c r="AA46" s="9">
        <v>6030.060300000001</v>
      </c>
      <c r="AB46" s="10">
        <v>57</v>
      </c>
      <c r="AC46" s="9">
        <v>6930.0693000000001</v>
      </c>
      <c r="AE46" s="10">
        <v>7</v>
      </c>
      <c r="AF46" s="9">
        <v>1534.3465500000004</v>
      </c>
      <c r="AG46" s="10">
        <v>17</v>
      </c>
      <c r="AH46" s="9">
        <v>3019.1980500000009</v>
      </c>
      <c r="AI46" s="10">
        <v>27</v>
      </c>
      <c r="AJ46" s="9">
        <v>4504.0495500000006</v>
      </c>
      <c r="AK46" s="10">
        <v>37</v>
      </c>
      <c r="AL46" s="9">
        <v>5643.0564300000015</v>
      </c>
      <c r="AM46" s="10">
        <v>47</v>
      </c>
      <c r="AN46" s="9">
        <v>6633.0663300000015</v>
      </c>
      <c r="AO46" s="10">
        <v>57</v>
      </c>
      <c r="AP46" s="9">
        <v>7623.0762300000006</v>
      </c>
    </row>
    <row r="47" spans="2:42" ht="12" customHeight="1" x14ac:dyDescent="0.25">
      <c r="B47" s="10">
        <v>8</v>
      </c>
      <c r="C47" s="9">
        <v>1376.8623000000002</v>
      </c>
      <c r="D47" s="10">
        <v>18</v>
      </c>
      <c r="E47" s="9">
        <v>2591.7408000000005</v>
      </c>
      <c r="F47" s="10">
        <v>28</v>
      </c>
      <c r="G47" s="9">
        <v>3806.6193000000003</v>
      </c>
      <c r="H47" s="10">
        <v>38</v>
      </c>
      <c r="I47" s="9">
        <v>4698.046980000001</v>
      </c>
      <c r="J47" s="10">
        <v>48</v>
      </c>
      <c r="K47" s="9">
        <v>5508.055080000001</v>
      </c>
      <c r="L47" s="10">
        <v>58</v>
      </c>
      <c r="M47" s="9">
        <v>6318.0631800000001</v>
      </c>
      <c r="R47" s="10">
        <v>8</v>
      </c>
      <c r="S47" s="9">
        <v>1529.8470000000002</v>
      </c>
      <c r="T47" s="10">
        <v>18</v>
      </c>
      <c r="U47" s="9">
        <v>2879.7120000000004</v>
      </c>
      <c r="V47" s="10">
        <v>28</v>
      </c>
      <c r="W47" s="9">
        <v>4229.5770000000002</v>
      </c>
      <c r="X47" s="10">
        <v>38</v>
      </c>
      <c r="Y47" s="9">
        <v>5220.052200000001</v>
      </c>
      <c r="Z47" s="10">
        <v>48</v>
      </c>
      <c r="AA47" s="9">
        <v>6120.061200000001</v>
      </c>
      <c r="AB47" s="10">
        <v>58</v>
      </c>
      <c r="AC47" s="9">
        <v>7020.0702000000001</v>
      </c>
      <c r="AE47" s="10">
        <v>8</v>
      </c>
      <c r="AF47" s="9">
        <v>1682.8317000000004</v>
      </c>
      <c r="AG47" s="10">
        <v>18</v>
      </c>
      <c r="AH47" s="9">
        <v>3167.6832000000009</v>
      </c>
      <c r="AI47" s="10">
        <v>28</v>
      </c>
      <c r="AJ47" s="9">
        <v>4652.5347000000011</v>
      </c>
      <c r="AK47" s="10">
        <v>38</v>
      </c>
      <c r="AL47" s="9">
        <v>5742.0574200000019</v>
      </c>
      <c r="AM47" s="10">
        <v>48</v>
      </c>
      <c r="AN47" s="9">
        <v>6732.0673200000019</v>
      </c>
      <c r="AO47" s="10">
        <v>58</v>
      </c>
      <c r="AP47" s="9">
        <v>7722.077220000001</v>
      </c>
    </row>
    <row r="48" spans="2:42" ht="12" customHeight="1" x14ac:dyDescent="0.25">
      <c r="B48" s="10">
        <v>9</v>
      </c>
      <c r="C48" s="9">
        <v>1498.3501500000002</v>
      </c>
      <c r="D48" s="10">
        <v>19</v>
      </c>
      <c r="E48" s="9">
        <v>2713.2286500000005</v>
      </c>
      <c r="F48" s="10">
        <v>29</v>
      </c>
      <c r="G48" s="9">
        <v>3928.1071500000003</v>
      </c>
      <c r="H48" s="10">
        <v>39</v>
      </c>
      <c r="I48" s="9">
        <v>4779.0477900000014</v>
      </c>
      <c r="J48" s="10">
        <v>49</v>
      </c>
      <c r="K48" s="9">
        <v>5589.0558900000015</v>
      </c>
      <c r="L48" s="10">
        <v>59</v>
      </c>
      <c r="M48" s="9">
        <v>6399.0639900000006</v>
      </c>
      <c r="R48" s="10">
        <v>9</v>
      </c>
      <c r="S48" s="9">
        <v>1664.8335000000002</v>
      </c>
      <c r="T48" s="10">
        <v>19</v>
      </c>
      <c r="U48" s="9">
        <v>3014.6985000000004</v>
      </c>
      <c r="V48" s="10">
        <v>29</v>
      </c>
      <c r="W48" s="9">
        <v>4364.5635000000002</v>
      </c>
      <c r="X48" s="10">
        <v>39</v>
      </c>
      <c r="Y48" s="9">
        <v>5310.053100000001</v>
      </c>
      <c r="Z48" s="10">
        <v>49</v>
      </c>
      <c r="AA48" s="9">
        <v>6210.062100000001</v>
      </c>
      <c r="AB48" s="10">
        <v>59</v>
      </c>
      <c r="AC48" s="9">
        <v>7110.0711000000001</v>
      </c>
      <c r="AE48" s="10">
        <v>9</v>
      </c>
      <c r="AF48" s="9">
        <v>1831.3168500000004</v>
      </c>
      <c r="AG48" s="10">
        <v>19</v>
      </c>
      <c r="AH48" s="9">
        <v>3316.1683500000008</v>
      </c>
      <c r="AI48" s="10">
        <v>29</v>
      </c>
      <c r="AJ48" s="9">
        <v>4801.0198500000006</v>
      </c>
      <c r="AK48" s="10">
        <v>39</v>
      </c>
      <c r="AL48" s="9">
        <v>5841.0584100000015</v>
      </c>
      <c r="AM48" s="10">
        <v>49</v>
      </c>
      <c r="AN48" s="9">
        <v>6831.0683100000015</v>
      </c>
      <c r="AO48" s="10">
        <v>59</v>
      </c>
      <c r="AP48" s="9">
        <v>7821.0782100000006</v>
      </c>
    </row>
    <row r="49" spans="2:42" ht="12" customHeight="1" x14ac:dyDescent="0.25">
      <c r="B49" s="10">
        <v>10</v>
      </c>
      <c r="C49" s="9">
        <v>1619.8380000000002</v>
      </c>
      <c r="D49" s="10">
        <v>20</v>
      </c>
      <c r="E49" s="9">
        <v>2834.7165000000005</v>
      </c>
      <c r="F49" s="10">
        <v>30</v>
      </c>
      <c r="G49" s="9">
        <v>4049.5950000000003</v>
      </c>
      <c r="H49" s="10">
        <v>40</v>
      </c>
      <c r="I49" s="9">
        <v>4860.048600000001</v>
      </c>
      <c r="J49" s="10">
        <v>50</v>
      </c>
      <c r="K49" s="9">
        <v>5670.056700000001</v>
      </c>
      <c r="L49" s="10">
        <v>60</v>
      </c>
      <c r="M49" s="9">
        <v>6480.0648000000001</v>
      </c>
      <c r="R49" s="10">
        <v>10</v>
      </c>
      <c r="S49" s="9">
        <v>1799.8200000000002</v>
      </c>
      <c r="T49" s="10">
        <v>20</v>
      </c>
      <c r="U49" s="9">
        <v>3149.6850000000004</v>
      </c>
      <c r="V49" s="10">
        <v>30</v>
      </c>
      <c r="W49" s="9">
        <v>4499.55</v>
      </c>
      <c r="X49" s="10">
        <v>40</v>
      </c>
      <c r="Y49" s="9">
        <v>5400.054000000001</v>
      </c>
      <c r="Z49" s="10">
        <v>50</v>
      </c>
      <c r="AA49" s="9">
        <v>6300.063000000001</v>
      </c>
      <c r="AB49" s="10">
        <v>60</v>
      </c>
      <c r="AC49" s="9">
        <v>7200.0720000000001</v>
      </c>
      <c r="AE49" s="10">
        <v>10</v>
      </c>
      <c r="AF49" s="9">
        <v>1979.8020000000004</v>
      </c>
      <c r="AG49" s="10">
        <v>20</v>
      </c>
      <c r="AH49" s="9">
        <v>3464.6535000000008</v>
      </c>
      <c r="AI49" s="10">
        <v>30</v>
      </c>
      <c r="AJ49" s="9">
        <v>4949.505000000001</v>
      </c>
      <c r="AK49" s="10">
        <v>40</v>
      </c>
      <c r="AL49" s="9">
        <v>5940.0594000000019</v>
      </c>
      <c r="AM49" s="10">
        <v>50</v>
      </c>
      <c r="AN49" s="9">
        <v>6930.0693000000019</v>
      </c>
      <c r="AO49" s="10">
        <v>60</v>
      </c>
      <c r="AP49" s="9">
        <v>7920.079200000001</v>
      </c>
    </row>
    <row r="50" spans="2:42" ht="12" customHeight="1" x14ac:dyDescent="0.25">
      <c r="B50" s="10">
        <v>11</v>
      </c>
      <c r="C50" s="9">
        <v>1741.3258500000002</v>
      </c>
      <c r="D50" s="10">
        <v>21</v>
      </c>
      <c r="E50" s="9">
        <v>2956.2043500000004</v>
      </c>
      <c r="F50" s="10">
        <v>31</v>
      </c>
      <c r="G50" s="9">
        <v>4130.5869000000002</v>
      </c>
      <c r="H50" s="10">
        <v>41</v>
      </c>
      <c r="I50" s="9">
        <v>4941.0494100000014</v>
      </c>
      <c r="J50" s="10">
        <v>51</v>
      </c>
      <c r="K50" s="9">
        <v>5751.0575100000015</v>
      </c>
      <c r="L50" s="10">
        <v>61</v>
      </c>
      <c r="M50" s="9">
        <v>6561.0656100000006</v>
      </c>
      <c r="R50" s="10">
        <v>11</v>
      </c>
      <c r="S50" s="9">
        <v>1934.8065000000001</v>
      </c>
      <c r="T50" s="10">
        <v>21</v>
      </c>
      <c r="U50" s="9">
        <v>3284.6715000000004</v>
      </c>
      <c r="V50" s="10">
        <v>31</v>
      </c>
      <c r="W50" s="9">
        <v>4589.5410000000002</v>
      </c>
      <c r="X50" s="10">
        <v>41</v>
      </c>
      <c r="Y50" s="9">
        <v>5490.054900000001</v>
      </c>
      <c r="Z50" s="10">
        <v>51</v>
      </c>
      <c r="AA50" s="9">
        <v>6390.063900000001</v>
      </c>
      <c r="AB50" s="10">
        <v>61</v>
      </c>
      <c r="AC50" s="9">
        <v>7290.0729000000001</v>
      </c>
      <c r="AE50" s="10">
        <v>11</v>
      </c>
      <c r="AF50" s="9">
        <v>2128.2871500000001</v>
      </c>
      <c r="AG50" s="10">
        <v>21</v>
      </c>
      <c r="AH50" s="9">
        <v>3613.1386500000008</v>
      </c>
      <c r="AI50" s="10">
        <v>31</v>
      </c>
      <c r="AJ50" s="9">
        <v>5048.495100000001</v>
      </c>
      <c r="AK50" s="10">
        <v>41</v>
      </c>
      <c r="AL50" s="9">
        <v>6039.0603900000015</v>
      </c>
      <c r="AM50" s="10">
        <v>51</v>
      </c>
      <c r="AN50" s="9">
        <v>7029.0702900000015</v>
      </c>
      <c r="AO50" s="10">
        <v>61</v>
      </c>
      <c r="AP50" s="9">
        <v>8019.0801900000006</v>
      </c>
    </row>
    <row r="51" spans="2:42" ht="12" customHeight="1" x14ac:dyDescent="0.25">
      <c r="B51" s="10">
        <v>12</v>
      </c>
      <c r="C51" s="9">
        <v>1862.8137000000002</v>
      </c>
      <c r="D51" s="10">
        <v>22</v>
      </c>
      <c r="E51" s="9">
        <v>3077.6922</v>
      </c>
      <c r="F51" s="10">
        <v>32</v>
      </c>
      <c r="G51" s="9">
        <v>4211.5788000000011</v>
      </c>
      <c r="H51" s="10">
        <v>42</v>
      </c>
      <c r="I51" s="9">
        <v>5022.050220000001</v>
      </c>
      <c r="J51" s="10">
        <v>52</v>
      </c>
      <c r="K51" s="9">
        <v>5832.058320000001</v>
      </c>
      <c r="L51" s="10">
        <v>62</v>
      </c>
      <c r="M51" s="9">
        <v>6642.0664200000001</v>
      </c>
      <c r="R51" s="10">
        <v>12</v>
      </c>
      <c r="S51" s="9">
        <v>2069.7930000000001</v>
      </c>
      <c r="T51" s="10">
        <v>22</v>
      </c>
      <c r="U51" s="9">
        <v>3419.6579999999999</v>
      </c>
      <c r="V51" s="10">
        <v>32</v>
      </c>
      <c r="W51" s="9">
        <v>4679.5320000000011</v>
      </c>
      <c r="X51" s="10">
        <v>42</v>
      </c>
      <c r="Y51" s="9">
        <v>5580.055800000001</v>
      </c>
      <c r="Z51" s="10">
        <v>52</v>
      </c>
      <c r="AA51" s="9">
        <v>6480.064800000001</v>
      </c>
      <c r="AB51" s="10">
        <v>62</v>
      </c>
      <c r="AC51" s="9">
        <v>7380.0738000000001</v>
      </c>
      <c r="AE51" s="10">
        <v>12</v>
      </c>
      <c r="AF51" s="9">
        <v>2276.7723000000005</v>
      </c>
      <c r="AG51" s="10">
        <v>22</v>
      </c>
      <c r="AH51" s="9">
        <v>3761.6238000000003</v>
      </c>
      <c r="AI51" s="10">
        <v>32</v>
      </c>
      <c r="AJ51" s="9">
        <v>5147.4852000000019</v>
      </c>
      <c r="AK51" s="10">
        <v>42</v>
      </c>
      <c r="AL51" s="9">
        <v>6138.0613800000019</v>
      </c>
      <c r="AM51" s="10">
        <v>52</v>
      </c>
      <c r="AN51" s="9">
        <v>7128.0712800000019</v>
      </c>
      <c r="AO51" s="10">
        <v>62</v>
      </c>
      <c r="AP51" s="9">
        <v>8118.081180000001</v>
      </c>
    </row>
    <row r="52" spans="2:42" ht="12" customHeight="1" x14ac:dyDescent="0.25">
      <c r="B52" s="10">
        <v>13</v>
      </c>
      <c r="C52" s="9">
        <v>1984.3015500000001</v>
      </c>
      <c r="D52" s="10">
        <v>23</v>
      </c>
      <c r="E52" s="9">
        <v>3199.1800500000004</v>
      </c>
      <c r="F52" s="10">
        <v>33</v>
      </c>
      <c r="G52" s="9">
        <v>4292.5707000000011</v>
      </c>
      <c r="H52" s="10">
        <v>43</v>
      </c>
      <c r="I52" s="9">
        <v>5103.0510300000014</v>
      </c>
      <c r="J52" s="10">
        <v>53</v>
      </c>
      <c r="K52" s="9">
        <v>5913.0591300000015</v>
      </c>
      <c r="L52" s="10">
        <v>63</v>
      </c>
      <c r="M52" s="9">
        <v>6723.0672300000006</v>
      </c>
      <c r="R52" s="10">
        <v>13</v>
      </c>
      <c r="S52" s="9">
        <v>2204.7795000000001</v>
      </c>
      <c r="T52" s="10">
        <v>23</v>
      </c>
      <c r="U52" s="9">
        <v>3554.6445000000003</v>
      </c>
      <c r="V52" s="10">
        <v>33</v>
      </c>
      <c r="W52" s="9">
        <v>4769.523000000001</v>
      </c>
      <c r="X52" s="10">
        <v>43</v>
      </c>
      <c r="Y52" s="9">
        <v>5670.056700000001</v>
      </c>
      <c r="Z52" s="10">
        <v>53</v>
      </c>
      <c r="AA52" s="9">
        <v>6570.065700000001</v>
      </c>
      <c r="AB52" s="10">
        <v>63</v>
      </c>
      <c r="AC52" s="9">
        <v>7470.0747000000001</v>
      </c>
      <c r="AE52" s="10">
        <v>13</v>
      </c>
      <c r="AF52" s="9">
        <v>2425.2574500000005</v>
      </c>
      <c r="AG52" s="10">
        <v>23</v>
      </c>
      <c r="AH52" s="9">
        <v>3910.1089500000007</v>
      </c>
      <c r="AI52" s="10">
        <v>33</v>
      </c>
      <c r="AJ52" s="9">
        <v>5246.4753000000019</v>
      </c>
      <c r="AK52" s="10">
        <v>43</v>
      </c>
      <c r="AL52" s="9">
        <v>6237.0623700000015</v>
      </c>
      <c r="AM52" s="10">
        <v>53</v>
      </c>
      <c r="AN52" s="9">
        <v>7227.0722700000015</v>
      </c>
      <c r="AO52" s="10">
        <v>63</v>
      </c>
      <c r="AP52" s="9">
        <v>8217.0821700000015</v>
      </c>
    </row>
    <row r="53" spans="2:42" ht="12" customHeight="1" x14ac:dyDescent="0.25">
      <c r="B53" s="10">
        <v>14</v>
      </c>
      <c r="C53" s="9">
        <v>2105.7894000000006</v>
      </c>
      <c r="D53" s="10">
        <v>24</v>
      </c>
      <c r="E53" s="9">
        <v>3320.6679000000004</v>
      </c>
      <c r="F53" s="10">
        <v>34</v>
      </c>
      <c r="G53" s="9">
        <v>4373.5626000000011</v>
      </c>
      <c r="H53" s="10">
        <v>44</v>
      </c>
      <c r="I53" s="9">
        <v>5184.051840000001</v>
      </c>
      <c r="J53" s="10">
        <v>54</v>
      </c>
      <c r="K53" s="9">
        <v>5994.059940000001</v>
      </c>
      <c r="L53" s="10">
        <v>64</v>
      </c>
      <c r="M53" s="9">
        <v>6804.0680400000001</v>
      </c>
      <c r="R53" s="10">
        <v>14</v>
      </c>
      <c r="S53" s="9">
        <v>2339.7660000000005</v>
      </c>
      <c r="T53" s="10">
        <v>24</v>
      </c>
      <c r="U53" s="9">
        <v>3689.6310000000003</v>
      </c>
      <c r="V53" s="10">
        <v>34</v>
      </c>
      <c r="W53" s="9">
        <v>4859.514000000001</v>
      </c>
      <c r="X53" s="10">
        <v>44</v>
      </c>
      <c r="Y53" s="9">
        <v>5760.057600000001</v>
      </c>
      <c r="Z53" s="10">
        <v>54</v>
      </c>
      <c r="AA53" s="9">
        <v>6660.066600000001</v>
      </c>
      <c r="AB53" s="10">
        <v>64</v>
      </c>
      <c r="AC53" s="9">
        <v>7560.0756000000001</v>
      </c>
      <c r="AE53" s="10">
        <v>14</v>
      </c>
      <c r="AF53" s="9">
        <v>2573.7426000000009</v>
      </c>
      <c r="AG53" s="10">
        <v>24</v>
      </c>
      <c r="AH53" s="9">
        <v>4058.5941000000007</v>
      </c>
      <c r="AI53" s="10">
        <v>34</v>
      </c>
      <c r="AJ53" s="9">
        <v>5345.4654000000019</v>
      </c>
      <c r="AK53" s="10">
        <v>44</v>
      </c>
      <c r="AL53" s="9">
        <v>6336.0633600000019</v>
      </c>
      <c r="AM53" s="10">
        <v>54</v>
      </c>
      <c r="AN53" s="9">
        <v>7326.0732600000019</v>
      </c>
      <c r="AO53" s="10">
        <v>64</v>
      </c>
      <c r="AP53" s="9">
        <v>8316.0831600000001</v>
      </c>
    </row>
    <row r="54" spans="2:42" ht="12" customHeight="1" x14ac:dyDescent="0.25"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ht="12" customHeight="1" x14ac:dyDescent="0.25">
      <c r="B55" s="5" t="s">
        <v>9</v>
      </c>
      <c r="R55" s="5" t="s">
        <v>9</v>
      </c>
      <c r="AE55" s="5" t="s">
        <v>9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ht="12" customHeight="1" thickBot="1" x14ac:dyDescent="0.3">
      <c r="B56" s="6" t="s">
        <v>4</v>
      </c>
      <c r="C56" s="7" t="s">
        <v>7</v>
      </c>
      <c r="D56" s="6" t="s">
        <v>4</v>
      </c>
      <c r="E56" s="7" t="s">
        <v>7</v>
      </c>
      <c r="F56" s="6" t="s">
        <v>4</v>
      </c>
      <c r="G56" s="7" t="s">
        <v>7</v>
      </c>
      <c r="H56" s="6" t="s">
        <v>4</v>
      </c>
      <c r="I56" s="7" t="s">
        <v>7</v>
      </c>
      <c r="J56" s="6" t="s">
        <v>4</v>
      </c>
      <c r="K56" s="7" t="s">
        <v>7</v>
      </c>
      <c r="L56" s="6" t="s">
        <v>4</v>
      </c>
      <c r="M56" s="7" t="s">
        <v>7</v>
      </c>
      <c r="R56" s="6" t="s">
        <v>4</v>
      </c>
      <c r="S56" s="7" t="s">
        <v>7</v>
      </c>
      <c r="T56" s="6" t="s">
        <v>4</v>
      </c>
      <c r="U56" s="7" t="s">
        <v>7</v>
      </c>
      <c r="V56" s="6" t="s">
        <v>4</v>
      </c>
      <c r="W56" s="7" t="s">
        <v>7</v>
      </c>
      <c r="X56" s="6" t="s">
        <v>4</v>
      </c>
      <c r="Y56" s="7" t="s">
        <v>7</v>
      </c>
      <c r="Z56" s="6" t="s">
        <v>4</v>
      </c>
      <c r="AA56" s="7" t="s">
        <v>7</v>
      </c>
      <c r="AB56" s="6" t="s">
        <v>4</v>
      </c>
      <c r="AC56" s="7" t="s">
        <v>7</v>
      </c>
      <c r="AE56" s="6" t="s">
        <v>4</v>
      </c>
      <c r="AF56" s="7" t="s">
        <v>7</v>
      </c>
      <c r="AG56" s="6" t="s">
        <v>4</v>
      </c>
      <c r="AH56" s="7" t="s">
        <v>7</v>
      </c>
      <c r="AI56" s="6" t="s">
        <v>4</v>
      </c>
      <c r="AJ56" s="7" t="s">
        <v>7</v>
      </c>
      <c r="AK56" s="6" t="s">
        <v>4</v>
      </c>
      <c r="AL56" s="7" t="s">
        <v>7</v>
      </c>
      <c r="AM56" s="6" t="s">
        <v>4</v>
      </c>
      <c r="AN56" s="7" t="s">
        <v>7</v>
      </c>
      <c r="AO56" s="6" t="s">
        <v>4</v>
      </c>
      <c r="AP56" s="7" t="s">
        <v>7</v>
      </c>
    </row>
    <row r="57" spans="2:42" ht="12" customHeight="1" thickTop="1" x14ac:dyDescent="0.25">
      <c r="B57" s="8">
        <v>5</v>
      </c>
      <c r="C57" s="9">
        <v>1462.35375</v>
      </c>
      <c r="D57" s="8">
        <v>15</v>
      </c>
      <c r="E57" s="9">
        <v>3217.1782500000004</v>
      </c>
      <c r="F57" s="8">
        <v>25</v>
      </c>
      <c r="G57" s="9">
        <v>4972.3814249999996</v>
      </c>
      <c r="H57" s="8">
        <v>35</v>
      </c>
      <c r="I57" s="9">
        <v>6434.8465500000011</v>
      </c>
      <c r="J57" s="8">
        <v>45</v>
      </c>
      <c r="K57" s="9">
        <v>7604.8186500000011</v>
      </c>
      <c r="L57" s="8">
        <v>55</v>
      </c>
      <c r="M57" s="9">
        <v>8774.7907500000001</v>
      </c>
      <c r="R57" s="8">
        <v>5</v>
      </c>
      <c r="S57" s="9">
        <v>1624.8374999999999</v>
      </c>
      <c r="T57" s="8">
        <v>15</v>
      </c>
      <c r="U57" s="9">
        <v>3574.6425000000004</v>
      </c>
      <c r="V57" s="8">
        <v>25</v>
      </c>
      <c r="W57" s="9">
        <v>5524.8682499999995</v>
      </c>
      <c r="X57" s="8">
        <v>35</v>
      </c>
      <c r="Y57" s="9">
        <v>7149.8295000000007</v>
      </c>
      <c r="Z57" s="8">
        <v>45</v>
      </c>
      <c r="AA57" s="9">
        <v>8449.7985000000008</v>
      </c>
      <c r="AB57" s="8">
        <v>55</v>
      </c>
      <c r="AC57" s="9">
        <v>9749.7674999999999</v>
      </c>
      <c r="AE57" s="8">
        <v>5</v>
      </c>
      <c r="AF57" s="9">
        <v>1787.32125</v>
      </c>
      <c r="AG57" s="8">
        <v>15</v>
      </c>
      <c r="AH57" s="9">
        <v>3932.1067500000008</v>
      </c>
      <c r="AI57" s="8">
        <v>25</v>
      </c>
      <c r="AJ57" s="9">
        <v>6077.3550750000004</v>
      </c>
      <c r="AK57" s="8">
        <v>35</v>
      </c>
      <c r="AL57" s="9">
        <v>7864.8124500000013</v>
      </c>
      <c r="AM57" s="8">
        <v>45</v>
      </c>
      <c r="AN57" s="9">
        <v>9294.7783500000023</v>
      </c>
      <c r="AO57" s="8">
        <v>55</v>
      </c>
      <c r="AP57" s="9">
        <v>10724.744250000002</v>
      </c>
    </row>
    <row r="58" spans="2:42" ht="12" customHeight="1" x14ac:dyDescent="0.25">
      <c r="B58" s="10">
        <v>6</v>
      </c>
      <c r="C58" s="9">
        <v>1637.8362000000002</v>
      </c>
      <c r="D58" s="10">
        <v>16</v>
      </c>
      <c r="E58" s="9">
        <v>3392.6607000000004</v>
      </c>
      <c r="F58" s="10">
        <v>26</v>
      </c>
      <c r="G58" s="9">
        <v>5147.8772399999998</v>
      </c>
      <c r="H58" s="10">
        <v>36</v>
      </c>
      <c r="I58" s="9">
        <v>6551.8437600000007</v>
      </c>
      <c r="J58" s="10">
        <v>46</v>
      </c>
      <c r="K58" s="9">
        <v>7721.8158600000006</v>
      </c>
      <c r="L58" s="10">
        <v>56</v>
      </c>
      <c r="M58" s="9">
        <v>8891.7879599999997</v>
      </c>
      <c r="R58" s="10">
        <v>6</v>
      </c>
      <c r="S58" s="9">
        <v>1819.8180000000002</v>
      </c>
      <c r="T58" s="10">
        <v>16</v>
      </c>
      <c r="U58" s="9">
        <v>3769.6230000000005</v>
      </c>
      <c r="V58" s="10">
        <v>26</v>
      </c>
      <c r="W58" s="9">
        <v>5719.8635999999997</v>
      </c>
      <c r="X58" s="10">
        <v>36</v>
      </c>
      <c r="Y58" s="9">
        <v>7279.8264000000008</v>
      </c>
      <c r="Z58" s="10">
        <v>46</v>
      </c>
      <c r="AA58" s="9">
        <v>8579.7954000000009</v>
      </c>
      <c r="AB58" s="10">
        <v>56</v>
      </c>
      <c r="AC58" s="9">
        <v>9879.7644</v>
      </c>
      <c r="AE58" s="10">
        <v>6</v>
      </c>
      <c r="AF58" s="9">
        <v>2001.7998000000005</v>
      </c>
      <c r="AG58" s="10">
        <v>16</v>
      </c>
      <c r="AH58" s="9">
        <v>4146.5853000000006</v>
      </c>
      <c r="AI58" s="10">
        <v>26</v>
      </c>
      <c r="AJ58" s="9">
        <v>6291.8499600000005</v>
      </c>
      <c r="AK58" s="10">
        <v>36</v>
      </c>
      <c r="AL58" s="9">
        <v>8007.8090400000019</v>
      </c>
      <c r="AM58" s="10">
        <v>46</v>
      </c>
      <c r="AN58" s="9">
        <v>9437.7749400000012</v>
      </c>
      <c r="AO58" s="10">
        <v>56</v>
      </c>
      <c r="AP58" s="9">
        <v>10867.74084</v>
      </c>
    </row>
    <row r="59" spans="2:42" ht="12" customHeight="1" x14ac:dyDescent="0.25">
      <c r="B59" s="10">
        <v>7</v>
      </c>
      <c r="C59" s="9">
        <v>1813.3186500000002</v>
      </c>
      <c r="D59" s="10">
        <v>17</v>
      </c>
      <c r="E59" s="9">
        <v>3568.1431500000008</v>
      </c>
      <c r="F59" s="10">
        <v>27</v>
      </c>
      <c r="G59" s="9">
        <v>5323.373055</v>
      </c>
      <c r="H59" s="10">
        <v>37</v>
      </c>
      <c r="I59" s="9">
        <v>6668.8409700000011</v>
      </c>
      <c r="J59" s="10">
        <v>47</v>
      </c>
      <c r="K59" s="9">
        <v>7838.8130700000011</v>
      </c>
      <c r="L59" s="10">
        <v>57</v>
      </c>
      <c r="M59" s="9">
        <v>9008.785170000001</v>
      </c>
      <c r="R59" s="10">
        <v>7</v>
      </c>
      <c r="S59" s="9">
        <v>2014.7985000000001</v>
      </c>
      <c r="T59" s="10">
        <v>17</v>
      </c>
      <c r="U59" s="9">
        <v>3964.6035000000006</v>
      </c>
      <c r="V59" s="10">
        <v>27</v>
      </c>
      <c r="W59" s="9">
        <v>5914.8589499999998</v>
      </c>
      <c r="X59" s="10">
        <v>37</v>
      </c>
      <c r="Y59" s="9">
        <v>7409.8233000000009</v>
      </c>
      <c r="Z59" s="10">
        <v>47</v>
      </c>
      <c r="AA59" s="9">
        <v>8709.792300000001</v>
      </c>
      <c r="AB59" s="10">
        <v>57</v>
      </c>
      <c r="AC59" s="9">
        <v>10009.7613</v>
      </c>
      <c r="AE59" s="10">
        <v>7</v>
      </c>
      <c r="AF59" s="9">
        <v>2216.2783500000005</v>
      </c>
      <c r="AG59" s="10">
        <v>17</v>
      </c>
      <c r="AH59" s="9">
        <v>4361.0638500000014</v>
      </c>
      <c r="AI59" s="10">
        <v>27</v>
      </c>
      <c r="AJ59" s="9">
        <v>6506.3448450000005</v>
      </c>
      <c r="AK59" s="10">
        <v>37</v>
      </c>
      <c r="AL59" s="9">
        <v>8150.8056300000017</v>
      </c>
      <c r="AM59" s="10">
        <v>47</v>
      </c>
      <c r="AN59" s="9">
        <v>9580.7715300000018</v>
      </c>
      <c r="AO59" s="10">
        <v>57</v>
      </c>
      <c r="AP59" s="9">
        <v>11010.737430000001</v>
      </c>
    </row>
    <row r="60" spans="2:42" ht="12" customHeight="1" x14ac:dyDescent="0.25">
      <c r="B60" s="10">
        <v>8</v>
      </c>
      <c r="C60" s="9">
        <v>1988.8011000000001</v>
      </c>
      <c r="D60" s="10">
        <v>18</v>
      </c>
      <c r="E60" s="9">
        <v>3743.6256000000008</v>
      </c>
      <c r="F60" s="10">
        <v>28</v>
      </c>
      <c r="G60" s="9">
        <v>5498.8688700000002</v>
      </c>
      <c r="H60" s="10">
        <v>38</v>
      </c>
      <c r="I60" s="9">
        <v>6785.8381800000006</v>
      </c>
      <c r="J60" s="10">
        <v>48</v>
      </c>
      <c r="K60" s="9">
        <v>7955.8102800000015</v>
      </c>
      <c r="L60" s="10">
        <v>58</v>
      </c>
      <c r="M60" s="9">
        <v>9125.7823800000006</v>
      </c>
      <c r="R60" s="10">
        <v>8</v>
      </c>
      <c r="S60" s="9">
        <v>2209.779</v>
      </c>
      <c r="T60" s="10">
        <v>18</v>
      </c>
      <c r="U60" s="9">
        <v>4159.5840000000007</v>
      </c>
      <c r="V60" s="10">
        <v>28</v>
      </c>
      <c r="W60" s="9">
        <v>6109.8543</v>
      </c>
      <c r="X60" s="10">
        <v>38</v>
      </c>
      <c r="Y60" s="9">
        <v>7539.820200000001</v>
      </c>
      <c r="Z60" s="10">
        <v>48</v>
      </c>
      <c r="AA60" s="9">
        <v>8839.7892000000011</v>
      </c>
      <c r="AB60" s="10">
        <v>58</v>
      </c>
      <c r="AC60" s="9">
        <v>10139.7582</v>
      </c>
      <c r="AE60" s="10">
        <v>8</v>
      </c>
      <c r="AF60" s="9">
        <v>2430.7569000000003</v>
      </c>
      <c r="AG60" s="10">
        <v>18</v>
      </c>
      <c r="AH60" s="9">
        <v>4575.5424000000012</v>
      </c>
      <c r="AI60" s="10">
        <v>28</v>
      </c>
      <c r="AJ60" s="9">
        <v>6720.8397300000006</v>
      </c>
      <c r="AK60" s="10">
        <v>38</v>
      </c>
      <c r="AL60" s="9">
        <v>8293.8022200000014</v>
      </c>
      <c r="AM60" s="10">
        <v>48</v>
      </c>
      <c r="AN60" s="9">
        <v>9723.7681200000025</v>
      </c>
      <c r="AO60" s="10">
        <v>58</v>
      </c>
      <c r="AP60" s="9">
        <v>11153.734020000002</v>
      </c>
    </row>
    <row r="61" spans="2:42" ht="12" customHeight="1" x14ac:dyDescent="0.25">
      <c r="B61" s="10">
        <v>9</v>
      </c>
      <c r="C61" s="9">
        <v>2164.2835500000001</v>
      </c>
      <c r="D61" s="10">
        <v>19</v>
      </c>
      <c r="E61" s="9">
        <v>3919.1080500000003</v>
      </c>
      <c r="F61" s="10">
        <v>29</v>
      </c>
      <c r="G61" s="9">
        <v>5674.3646850000005</v>
      </c>
      <c r="H61" s="10">
        <v>39</v>
      </c>
      <c r="I61" s="9">
        <v>6902.8353900000011</v>
      </c>
      <c r="J61" s="10">
        <v>49</v>
      </c>
      <c r="K61" s="9">
        <v>8072.8074900000011</v>
      </c>
      <c r="L61" s="10">
        <v>59</v>
      </c>
      <c r="M61" s="9">
        <v>9242.7795900000001</v>
      </c>
      <c r="R61" s="10">
        <v>9</v>
      </c>
      <c r="S61" s="9">
        <v>2404.7595000000001</v>
      </c>
      <c r="T61" s="10">
        <v>19</v>
      </c>
      <c r="U61" s="9">
        <v>4354.5645000000004</v>
      </c>
      <c r="V61" s="10">
        <v>29</v>
      </c>
      <c r="W61" s="9">
        <v>6304.8496500000001</v>
      </c>
      <c r="X61" s="10">
        <v>39</v>
      </c>
      <c r="Y61" s="9">
        <v>7669.8171000000011</v>
      </c>
      <c r="Z61" s="10">
        <v>49</v>
      </c>
      <c r="AA61" s="9">
        <v>8969.7861000000012</v>
      </c>
      <c r="AB61" s="10">
        <v>59</v>
      </c>
      <c r="AC61" s="9">
        <v>10269.7551</v>
      </c>
      <c r="AE61" s="10">
        <v>9</v>
      </c>
      <c r="AF61" s="9">
        <v>2645.2354500000001</v>
      </c>
      <c r="AG61" s="10">
        <v>19</v>
      </c>
      <c r="AH61" s="9">
        <v>4790.020950000001</v>
      </c>
      <c r="AI61" s="10">
        <v>29</v>
      </c>
      <c r="AJ61" s="9">
        <v>6935.3346150000007</v>
      </c>
      <c r="AK61" s="10">
        <v>39</v>
      </c>
      <c r="AL61" s="9">
        <v>8436.798810000002</v>
      </c>
      <c r="AM61" s="10">
        <v>49</v>
      </c>
      <c r="AN61" s="9">
        <v>9866.7647100000013</v>
      </c>
      <c r="AO61" s="10">
        <v>59</v>
      </c>
      <c r="AP61" s="9">
        <v>11296.730610000001</v>
      </c>
    </row>
    <row r="62" spans="2:42" ht="12" customHeight="1" x14ac:dyDescent="0.25">
      <c r="B62" s="10">
        <v>10</v>
      </c>
      <c r="C62" s="9">
        <v>2339.7660000000001</v>
      </c>
      <c r="D62" s="10">
        <v>20</v>
      </c>
      <c r="E62" s="9">
        <v>4094.5905000000002</v>
      </c>
      <c r="F62" s="10">
        <v>30</v>
      </c>
      <c r="G62" s="9">
        <v>5849.8604999999998</v>
      </c>
      <c r="H62" s="10">
        <v>40</v>
      </c>
      <c r="I62" s="9">
        <v>7019.8326000000015</v>
      </c>
      <c r="J62" s="10">
        <v>50</v>
      </c>
      <c r="K62" s="9">
        <v>8189.8047000000015</v>
      </c>
      <c r="L62" s="10">
        <v>60</v>
      </c>
      <c r="M62" s="9">
        <v>9359.7767999999996</v>
      </c>
      <c r="R62" s="10">
        <v>10</v>
      </c>
      <c r="S62" s="9">
        <v>2599.7399999999998</v>
      </c>
      <c r="T62" s="10">
        <v>20</v>
      </c>
      <c r="U62" s="9">
        <v>4549.5450000000001</v>
      </c>
      <c r="V62" s="10">
        <v>30</v>
      </c>
      <c r="W62" s="9">
        <v>6499.8449999999993</v>
      </c>
      <c r="X62" s="10">
        <v>40</v>
      </c>
      <c r="Y62" s="9">
        <v>7799.8140000000012</v>
      </c>
      <c r="Z62" s="10">
        <v>50</v>
      </c>
      <c r="AA62" s="9">
        <v>9099.7830000000013</v>
      </c>
      <c r="AB62" s="10">
        <v>60</v>
      </c>
      <c r="AC62" s="9">
        <v>10399.751999999999</v>
      </c>
      <c r="AE62" s="10">
        <v>10</v>
      </c>
      <c r="AF62" s="9">
        <v>2859.7139999999999</v>
      </c>
      <c r="AG62" s="10">
        <v>20</v>
      </c>
      <c r="AH62" s="9">
        <v>5004.4995000000008</v>
      </c>
      <c r="AI62" s="10">
        <v>30</v>
      </c>
      <c r="AJ62" s="9">
        <v>7149.8294999999998</v>
      </c>
      <c r="AK62" s="10">
        <v>40</v>
      </c>
      <c r="AL62" s="9">
        <v>8579.7954000000027</v>
      </c>
      <c r="AM62" s="10">
        <v>50</v>
      </c>
      <c r="AN62" s="9">
        <v>10009.761300000002</v>
      </c>
      <c r="AO62" s="10">
        <v>60</v>
      </c>
      <c r="AP62" s="9">
        <v>11439.727199999999</v>
      </c>
    </row>
    <row r="63" spans="2:42" ht="12" customHeight="1" x14ac:dyDescent="0.25">
      <c r="B63" s="10">
        <v>11</v>
      </c>
      <c r="C63" s="9">
        <v>2515.24845</v>
      </c>
      <c r="D63" s="10">
        <v>21</v>
      </c>
      <c r="E63" s="9">
        <v>4270.0729500000007</v>
      </c>
      <c r="F63" s="10">
        <v>31</v>
      </c>
      <c r="G63" s="9">
        <v>5966.8577099999993</v>
      </c>
      <c r="H63" s="10">
        <v>41</v>
      </c>
      <c r="I63" s="9">
        <v>7136.8298100000002</v>
      </c>
      <c r="J63" s="10">
        <v>51</v>
      </c>
      <c r="K63" s="9">
        <v>8306.801910000002</v>
      </c>
      <c r="L63" s="10">
        <v>61</v>
      </c>
      <c r="M63" s="9">
        <v>9476.7740099999992</v>
      </c>
      <c r="R63" s="10">
        <v>11</v>
      </c>
      <c r="S63" s="9">
        <v>2794.7204999999999</v>
      </c>
      <c r="T63" s="10">
        <v>21</v>
      </c>
      <c r="U63" s="9">
        <v>4744.5255000000006</v>
      </c>
      <c r="V63" s="10">
        <v>31</v>
      </c>
      <c r="W63" s="9">
        <v>6629.8418999999994</v>
      </c>
      <c r="X63" s="10">
        <v>41</v>
      </c>
      <c r="Y63" s="9">
        <v>7929.8109000000004</v>
      </c>
      <c r="Z63" s="10">
        <v>51</v>
      </c>
      <c r="AA63" s="9">
        <v>9229.7799000000014</v>
      </c>
      <c r="AB63" s="10">
        <v>61</v>
      </c>
      <c r="AC63" s="9">
        <v>10529.748899999999</v>
      </c>
      <c r="AE63" s="10">
        <v>11</v>
      </c>
      <c r="AF63" s="9">
        <v>3074.1925500000002</v>
      </c>
      <c r="AG63" s="10">
        <v>21</v>
      </c>
      <c r="AH63" s="9">
        <v>5218.9780500000015</v>
      </c>
      <c r="AI63" s="10">
        <v>31</v>
      </c>
      <c r="AJ63" s="9">
        <v>7292.8260899999996</v>
      </c>
      <c r="AK63" s="10">
        <v>41</v>
      </c>
      <c r="AL63" s="9">
        <v>8722.7919900000015</v>
      </c>
      <c r="AM63" s="10">
        <v>51</v>
      </c>
      <c r="AN63" s="9">
        <v>10152.757890000003</v>
      </c>
      <c r="AO63" s="10">
        <v>61</v>
      </c>
      <c r="AP63" s="9">
        <v>11582.72379</v>
      </c>
    </row>
    <row r="64" spans="2:42" ht="12" customHeight="1" x14ac:dyDescent="0.25">
      <c r="B64" s="10">
        <v>12</v>
      </c>
      <c r="C64" s="9">
        <v>2690.7309</v>
      </c>
      <c r="D64" s="10">
        <v>22</v>
      </c>
      <c r="E64" s="9">
        <v>4445.5553999999993</v>
      </c>
      <c r="F64" s="10">
        <v>32</v>
      </c>
      <c r="G64" s="9">
        <v>6083.8549200000007</v>
      </c>
      <c r="H64" s="10">
        <v>42</v>
      </c>
      <c r="I64" s="9">
        <v>7253.8270200000006</v>
      </c>
      <c r="J64" s="10">
        <v>52</v>
      </c>
      <c r="K64" s="9">
        <v>8423.7991200000015</v>
      </c>
      <c r="L64" s="10">
        <v>62</v>
      </c>
      <c r="M64" s="9">
        <v>9593.7712199999987</v>
      </c>
      <c r="R64" s="10">
        <v>12</v>
      </c>
      <c r="S64" s="9">
        <v>2989.701</v>
      </c>
      <c r="T64" s="10">
        <v>22</v>
      </c>
      <c r="U64" s="9">
        <v>4939.5059999999994</v>
      </c>
      <c r="V64" s="10">
        <v>32</v>
      </c>
      <c r="W64" s="9">
        <v>6759.8388000000004</v>
      </c>
      <c r="X64" s="10">
        <v>42</v>
      </c>
      <c r="Y64" s="9">
        <v>8059.8078000000005</v>
      </c>
      <c r="Z64" s="10">
        <v>52</v>
      </c>
      <c r="AA64" s="9">
        <v>9359.7768000000015</v>
      </c>
      <c r="AB64" s="10">
        <v>62</v>
      </c>
      <c r="AC64" s="9">
        <v>10659.745799999999</v>
      </c>
      <c r="AE64" s="10">
        <v>12</v>
      </c>
      <c r="AF64" s="9">
        <v>3288.6711000000005</v>
      </c>
      <c r="AG64" s="10">
        <v>22</v>
      </c>
      <c r="AH64" s="9">
        <v>5433.4565999999995</v>
      </c>
      <c r="AI64" s="10">
        <v>32</v>
      </c>
      <c r="AJ64" s="9">
        <v>7435.8226800000011</v>
      </c>
      <c r="AK64" s="10">
        <v>42</v>
      </c>
      <c r="AL64" s="9">
        <v>8865.7885800000004</v>
      </c>
      <c r="AM64" s="10">
        <v>52</v>
      </c>
      <c r="AN64" s="9">
        <v>10295.754480000003</v>
      </c>
      <c r="AO64" s="10">
        <v>62</v>
      </c>
      <c r="AP64" s="9">
        <v>11725.720379999999</v>
      </c>
    </row>
    <row r="65" spans="2:42" ht="12" customHeight="1" x14ac:dyDescent="0.25">
      <c r="B65" s="10">
        <v>13</v>
      </c>
      <c r="C65" s="9">
        <v>2866.21335</v>
      </c>
      <c r="D65" s="10">
        <v>23</v>
      </c>
      <c r="E65" s="9">
        <v>4621.389795</v>
      </c>
      <c r="F65" s="10">
        <v>33</v>
      </c>
      <c r="G65" s="9">
        <v>6200.8521300000002</v>
      </c>
      <c r="H65" s="10">
        <v>43</v>
      </c>
      <c r="I65" s="9">
        <v>7370.8242300000011</v>
      </c>
      <c r="J65" s="10">
        <v>53</v>
      </c>
      <c r="K65" s="9">
        <v>8540.796330000001</v>
      </c>
      <c r="L65" s="10">
        <v>63</v>
      </c>
      <c r="M65" s="9">
        <v>9710.7684300000001</v>
      </c>
      <c r="R65" s="10">
        <v>13</v>
      </c>
      <c r="S65" s="9">
        <v>3184.6814999999997</v>
      </c>
      <c r="T65" s="10">
        <v>23</v>
      </c>
      <c r="U65" s="9">
        <v>5134.8775500000002</v>
      </c>
      <c r="V65" s="10">
        <v>33</v>
      </c>
      <c r="W65" s="9">
        <v>6889.8357000000005</v>
      </c>
      <c r="X65" s="10">
        <v>43</v>
      </c>
      <c r="Y65" s="9">
        <v>8189.8047000000006</v>
      </c>
      <c r="Z65" s="10">
        <v>53</v>
      </c>
      <c r="AA65" s="9">
        <v>9489.7737000000016</v>
      </c>
      <c r="AB65" s="10">
        <v>63</v>
      </c>
      <c r="AC65" s="9">
        <v>10789.742699999999</v>
      </c>
      <c r="AE65" s="10">
        <v>13</v>
      </c>
      <c r="AF65" s="9">
        <v>3503.1496499999998</v>
      </c>
      <c r="AG65" s="10">
        <v>23</v>
      </c>
      <c r="AH65" s="9">
        <v>5648.3653050000003</v>
      </c>
      <c r="AI65" s="10">
        <v>33</v>
      </c>
      <c r="AJ65" s="9">
        <v>7578.8192700000009</v>
      </c>
      <c r="AK65" s="10">
        <v>43</v>
      </c>
      <c r="AL65" s="9">
        <v>9008.785170000001</v>
      </c>
      <c r="AM65" s="10">
        <v>53</v>
      </c>
      <c r="AN65" s="9">
        <v>10438.751070000002</v>
      </c>
      <c r="AO65" s="10">
        <v>63</v>
      </c>
      <c r="AP65" s="9">
        <v>11868.716969999999</v>
      </c>
    </row>
    <row r="66" spans="2:42" ht="12" customHeight="1" x14ac:dyDescent="0.25">
      <c r="B66" s="10">
        <v>14</v>
      </c>
      <c r="C66" s="9">
        <v>3041.6958000000004</v>
      </c>
      <c r="D66" s="10">
        <v>24</v>
      </c>
      <c r="E66" s="9">
        <v>4796.8856099999994</v>
      </c>
      <c r="F66" s="10">
        <v>34</v>
      </c>
      <c r="G66" s="9">
        <v>6317.8493400000007</v>
      </c>
      <c r="H66" s="10">
        <v>44</v>
      </c>
      <c r="I66" s="9">
        <v>7487.8214400000006</v>
      </c>
      <c r="J66" s="10">
        <v>54</v>
      </c>
      <c r="K66" s="9">
        <v>8657.7935400000006</v>
      </c>
      <c r="L66" s="10">
        <v>64</v>
      </c>
      <c r="M66" s="9">
        <v>9827.7656399999996</v>
      </c>
      <c r="R66" s="10">
        <v>14</v>
      </c>
      <c r="S66" s="9">
        <v>3379.6620000000003</v>
      </c>
      <c r="T66" s="10">
        <v>24</v>
      </c>
      <c r="U66" s="9">
        <v>5329.8728999999994</v>
      </c>
      <c r="V66" s="10">
        <v>34</v>
      </c>
      <c r="W66" s="9">
        <v>7019.8326000000006</v>
      </c>
      <c r="X66" s="10">
        <v>44</v>
      </c>
      <c r="Y66" s="9">
        <v>8319.8016000000007</v>
      </c>
      <c r="Z66" s="10">
        <v>54</v>
      </c>
      <c r="AA66" s="9">
        <v>9619.7705999999998</v>
      </c>
      <c r="AB66" s="10">
        <v>64</v>
      </c>
      <c r="AC66" s="9">
        <v>10919.739599999999</v>
      </c>
      <c r="AE66" s="10">
        <v>14</v>
      </c>
      <c r="AF66" s="9">
        <v>3717.6282000000006</v>
      </c>
      <c r="AG66" s="10">
        <v>24</v>
      </c>
      <c r="AH66" s="9">
        <v>5862.8601899999994</v>
      </c>
      <c r="AI66" s="10">
        <v>34</v>
      </c>
      <c r="AJ66" s="9">
        <v>7721.8158600000015</v>
      </c>
      <c r="AK66" s="10">
        <v>44</v>
      </c>
      <c r="AL66" s="9">
        <v>9151.7817600000017</v>
      </c>
      <c r="AM66" s="10">
        <v>54</v>
      </c>
      <c r="AN66" s="9">
        <v>10581.747660000001</v>
      </c>
      <c r="AO66" s="10">
        <v>64</v>
      </c>
      <c r="AP66" s="9">
        <v>12011.71356</v>
      </c>
    </row>
  </sheetData>
  <mergeCells count="1">
    <mergeCell ref="O4:P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30"/>
  <sheetViews>
    <sheetView showGridLines="0" workbookViewId="0">
      <selection activeCell="L13" sqref="L13"/>
    </sheetView>
  </sheetViews>
  <sheetFormatPr defaultRowHeight="15.75" x14ac:dyDescent="0.25"/>
  <cols>
    <col min="1" max="1" width="4.7109375" style="31" customWidth="1"/>
    <col min="2" max="2" width="14.42578125" style="31" customWidth="1"/>
    <col min="3" max="3" width="16" style="31" bestFit="1" customWidth="1"/>
    <col min="4" max="4" width="16.85546875" style="31" bestFit="1" customWidth="1"/>
    <col min="5" max="9" width="15.42578125" style="31" bestFit="1" customWidth="1"/>
    <col min="10" max="14" width="13.7109375" style="31" bestFit="1" customWidth="1"/>
    <col min="15" max="16384" width="9.140625" style="31"/>
  </cols>
  <sheetData>
    <row r="1" spans="2:12" x14ac:dyDescent="0.25">
      <c r="B1" s="32" t="s">
        <v>309</v>
      </c>
      <c r="I1" s="33"/>
      <c r="J1" s="33"/>
      <c r="K1" s="34"/>
      <c r="L1" s="34"/>
    </row>
    <row r="2" spans="2:12" ht="12" customHeight="1" x14ac:dyDescent="0.25">
      <c r="B2" s="35"/>
    </row>
    <row r="3" spans="2:12" x14ac:dyDescent="0.25">
      <c r="B3" s="36" t="s">
        <v>41</v>
      </c>
      <c r="C3" s="36" t="s">
        <v>42</v>
      </c>
      <c r="D3" s="36" t="s">
        <v>71</v>
      </c>
    </row>
    <row r="4" spans="2:12" x14ac:dyDescent="0.25">
      <c r="B4" s="36" t="s">
        <v>43</v>
      </c>
      <c r="C4" s="37">
        <v>10000</v>
      </c>
      <c r="D4" s="38">
        <v>233100</v>
      </c>
    </row>
    <row r="6" spans="2:12" x14ac:dyDescent="0.25">
      <c r="B6" s="36" t="s">
        <v>41</v>
      </c>
      <c r="C6" s="36" t="s">
        <v>42</v>
      </c>
      <c r="D6" s="36" t="s">
        <v>72</v>
      </c>
    </row>
    <row r="7" spans="2:12" x14ac:dyDescent="0.25">
      <c r="B7" s="36" t="s">
        <v>44</v>
      </c>
      <c r="C7" s="37">
        <v>10000</v>
      </c>
      <c r="D7" s="38">
        <v>198900</v>
      </c>
    </row>
    <row r="9" spans="2:12" x14ac:dyDescent="0.25">
      <c r="B9" s="36" t="s">
        <v>41</v>
      </c>
      <c r="C9" s="36" t="s">
        <v>42</v>
      </c>
      <c r="D9" s="36" t="s">
        <v>45</v>
      </c>
    </row>
    <row r="10" spans="2:12" x14ac:dyDescent="0.25">
      <c r="B10" s="36" t="s">
        <v>46</v>
      </c>
      <c r="C10" s="37">
        <v>1500</v>
      </c>
      <c r="D10" s="38">
        <v>24900</v>
      </c>
    </row>
    <row r="11" spans="2:12" x14ac:dyDescent="0.25">
      <c r="B11" s="36" t="s">
        <v>47</v>
      </c>
      <c r="C11" s="37">
        <v>1500</v>
      </c>
      <c r="D11" s="38">
        <v>24900</v>
      </c>
    </row>
    <row r="12" spans="2:12" x14ac:dyDescent="0.25">
      <c r="B12" s="36" t="s">
        <v>48</v>
      </c>
      <c r="C12" s="37">
        <v>1500</v>
      </c>
      <c r="D12" s="38">
        <v>24900</v>
      </c>
    </row>
    <row r="13" spans="2:12" x14ac:dyDescent="0.25">
      <c r="B13" s="36" t="s">
        <v>49</v>
      </c>
      <c r="C13" s="37">
        <v>1500</v>
      </c>
      <c r="D13" s="38">
        <v>24900</v>
      </c>
    </row>
    <row r="14" spans="2:12" x14ac:dyDescent="0.25">
      <c r="B14" s="36" t="s">
        <v>50</v>
      </c>
      <c r="C14" s="37">
        <v>1500</v>
      </c>
      <c r="D14" s="38">
        <v>24900</v>
      </c>
    </row>
    <row r="17" spans="2:9" ht="21" customHeight="1" x14ac:dyDescent="0.25">
      <c r="C17" s="51" t="s">
        <v>51</v>
      </c>
      <c r="D17" s="51"/>
    </row>
    <row r="18" spans="2:9" x14ac:dyDescent="0.25">
      <c r="B18" s="39" t="s">
        <v>52</v>
      </c>
      <c r="C18" s="40" t="s">
        <v>43</v>
      </c>
      <c r="D18" s="40" t="s">
        <v>53</v>
      </c>
      <c r="E18" s="36" t="s">
        <v>54</v>
      </c>
      <c r="F18" s="36" t="s">
        <v>55</v>
      </c>
      <c r="G18" s="36" t="s">
        <v>56</v>
      </c>
      <c r="H18" s="36" t="s">
        <v>57</v>
      </c>
      <c r="I18" s="36" t="s">
        <v>58</v>
      </c>
    </row>
    <row r="19" spans="2:9" x14ac:dyDescent="0.25">
      <c r="B19" s="41" t="s">
        <v>59</v>
      </c>
      <c r="C19" s="42">
        <v>10000</v>
      </c>
      <c r="D19" s="42">
        <v>10000</v>
      </c>
      <c r="E19" s="43">
        <v>1500</v>
      </c>
      <c r="F19" s="43">
        <v>1500</v>
      </c>
      <c r="G19" s="43">
        <v>1500</v>
      </c>
      <c r="H19" s="43">
        <v>1500</v>
      </c>
      <c r="I19" s="43">
        <v>1500</v>
      </c>
    </row>
    <row r="20" spans="2:9" x14ac:dyDescent="0.25">
      <c r="B20" s="36" t="s">
        <v>60</v>
      </c>
      <c r="C20" s="44">
        <v>149000</v>
      </c>
      <c r="D20" s="45">
        <v>166000</v>
      </c>
      <c r="E20" s="46">
        <v>24900.000000000004</v>
      </c>
      <c r="F20" s="46">
        <v>24900.000000000004</v>
      </c>
      <c r="G20" s="46">
        <v>24900.000000000004</v>
      </c>
      <c r="H20" s="46">
        <v>24900.000000000004</v>
      </c>
      <c r="I20" s="46">
        <v>24900.000000000004</v>
      </c>
    </row>
    <row r="21" spans="2:9" x14ac:dyDescent="0.25">
      <c r="B21" s="36" t="s">
        <v>61</v>
      </c>
      <c r="C21" s="44">
        <f>+C20/10*11</f>
        <v>163900</v>
      </c>
      <c r="D21" s="45">
        <f>+D20/10*11</f>
        <v>182600</v>
      </c>
      <c r="E21" s="46">
        <f>+E20/10*11</f>
        <v>27390.000000000004</v>
      </c>
      <c r="F21" s="46">
        <f t="shared" ref="F21:I21" si="0">+F20/10*11</f>
        <v>27390.000000000004</v>
      </c>
      <c r="G21" s="46">
        <f t="shared" si="0"/>
        <v>27390.000000000004</v>
      </c>
      <c r="H21" s="46">
        <f t="shared" si="0"/>
        <v>27390.000000000004</v>
      </c>
      <c r="I21" s="46">
        <f t="shared" si="0"/>
        <v>27390.000000000004</v>
      </c>
    </row>
    <row r="22" spans="2:9" x14ac:dyDescent="0.25">
      <c r="B22" s="36" t="s">
        <v>62</v>
      </c>
      <c r="C22" s="44">
        <f>+C20/10*12</f>
        <v>178800</v>
      </c>
      <c r="D22" s="45">
        <f>+D20/10*12</f>
        <v>199200</v>
      </c>
      <c r="E22" s="46">
        <f>+E20/10*12</f>
        <v>29880.000000000007</v>
      </c>
      <c r="F22" s="46">
        <f t="shared" ref="F22:I22" si="1">+F20/10*12</f>
        <v>29880.000000000007</v>
      </c>
      <c r="G22" s="46">
        <f t="shared" si="1"/>
        <v>29880.000000000007</v>
      </c>
      <c r="H22" s="46">
        <f t="shared" si="1"/>
        <v>29880.000000000007</v>
      </c>
      <c r="I22" s="46">
        <f t="shared" si="1"/>
        <v>29880.000000000007</v>
      </c>
    </row>
    <row r="23" spans="2:9" x14ac:dyDescent="0.25">
      <c r="B23" s="36" t="s">
        <v>63</v>
      </c>
      <c r="C23" s="44">
        <f>+C20/10*13</f>
        <v>193700</v>
      </c>
      <c r="D23" s="45">
        <f>+D20/10*13</f>
        <v>215800</v>
      </c>
      <c r="E23" s="46">
        <f>+E20/10*13</f>
        <v>32370.000000000007</v>
      </c>
      <c r="F23" s="46">
        <f t="shared" ref="F23:I23" si="2">+F20/10*13</f>
        <v>32370.000000000007</v>
      </c>
      <c r="G23" s="46">
        <f t="shared" si="2"/>
        <v>32370.000000000007</v>
      </c>
      <c r="H23" s="46">
        <f t="shared" si="2"/>
        <v>32370.000000000007</v>
      </c>
      <c r="I23" s="46">
        <f t="shared" si="2"/>
        <v>32370.000000000007</v>
      </c>
    </row>
    <row r="24" spans="2:9" x14ac:dyDescent="0.25">
      <c r="B24" s="36" t="s">
        <v>64</v>
      </c>
      <c r="C24" s="44">
        <f>+C20/10*14</f>
        <v>208600</v>
      </c>
      <c r="D24" s="45">
        <f>+D20/10*14</f>
        <v>232400</v>
      </c>
      <c r="E24" s="46">
        <f>+E20/10*14</f>
        <v>34860.000000000007</v>
      </c>
      <c r="F24" s="46">
        <f t="shared" ref="F24:I24" si="3">+F20/10*14</f>
        <v>34860.000000000007</v>
      </c>
      <c r="G24" s="46">
        <f t="shared" si="3"/>
        <v>34860.000000000007</v>
      </c>
      <c r="H24" s="46">
        <f t="shared" si="3"/>
        <v>34860.000000000007</v>
      </c>
      <c r="I24" s="46">
        <f t="shared" si="3"/>
        <v>34860.000000000007</v>
      </c>
    </row>
    <row r="25" spans="2:9" x14ac:dyDescent="0.25">
      <c r="B25" s="36" t="s">
        <v>65</v>
      </c>
      <c r="C25" s="44">
        <f>+C20/10*15</f>
        <v>223500</v>
      </c>
      <c r="D25" s="45">
        <f>+D20/10*15</f>
        <v>249000</v>
      </c>
      <c r="E25" s="46">
        <f>+E20/10*15</f>
        <v>37350.000000000007</v>
      </c>
      <c r="F25" s="46">
        <f t="shared" ref="F25:I25" si="4">+F20/10*15</f>
        <v>37350.000000000007</v>
      </c>
      <c r="G25" s="46">
        <f t="shared" si="4"/>
        <v>37350.000000000007</v>
      </c>
      <c r="H25" s="46">
        <f t="shared" si="4"/>
        <v>37350.000000000007</v>
      </c>
      <c r="I25" s="46">
        <f t="shared" si="4"/>
        <v>37350.000000000007</v>
      </c>
    </row>
    <row r="26" spans="2:9" x14ac:dyDescent="0.25">
      <c r="B26" s="36" t="s">
        <v>66</v>
      </c>
      <c r="C26" s="44">
        <f>+C20/10*16</f>
        <v>238400</v>
      </c>
      <c r="D26" s="45">
        <f>+D20/10*16</f>
        <v>265600</v>
      </c>
      <c r="E26" s="46">
        <f>+E20/10*16</f>
        <v>39840.000000000007</v>
      </c>
      <c r="F26" s="46">
        <f t="shared" ref="F26:I26" si="5">+F20/10*16</f>
        <v>39840.000000000007</v>
      </c>
      <c r="G26" s="46">
        <f t="shared" si="5"/>
        <v>39840.000000000007</v>
      </c>
      <c r="H26" s="46">
        <f t="shared" si="5"/>
        <v>39840.000000000007</v>
      </c>
      <c r="I26" s="46">
        <f t="shared" si="5"/>
        <v>39840.000000000007</v>
      </c>
    </row>
    <row r="27" spans="2:9" x14ac:dyDescent="0.25">
      <c r="B27" s="36" t="s">
        <v>67</v>
      </c>
      <c r="C27" s="44">
        <f>+C20/10*17</f>
        <v>253300</v>
      </c>
      <c r="D27" s="45">
        <f>+D20/10*17</f>
        <v>282200</v>
      </c>
      <c r="E27" s="46">
        <f>+E20/10*17</f>
        <v>42330.000000000007</v>
      </c>
      <c r="F27" s="46">
        <f t="shared" ref="F27:I27" si="6">+F20/10*17</f>
        <v>42330.000000000007</v>
      </c>
      <c r="G27" s="46">
        <f t="shared" si="6"/>
        <v>42330.000000000007</v>
      </c>
      <c r="H27" s="46">
        <f t="shared" si="6"/>
        <v>42330.000000000007</v>
      </c>
      <c r="I27" s="46">
        <f t="shared" si="6"/>
        <v>42330.000000000007</v>
      </c>
    </row>
    <row r="28" spans="2:9" x14ac:dyDescent="0.25">
      <c r="B28" s="36" t="s">
        <v>68</v>
      </c>
      <c r="C28" s="44">
        <f>+C20/10*18</f>
        <v>268200</v>
      </c>
      <c r="D28" s="45">
        <f>+D20/10*18</f>
        <v>298800</v>
      </c>
      <c r="E28" s="46">
        <f>+E20/10*18</f>
        <v>44820.000000000007</v>
      </c>
      <c r="F28" s="46">
        <f t="shared" ref="F28:I28" si="7">+F20/10*18</f>
        <v>44820.000000000007</v>
      </c>
      <c r="G28" s="46">
        <f t="shared" si="7"/>
        <v>44820.000000000007</v>
      </c>
      <c r="H28" s="46">
        <f t="shared" si="7"/>
        <v>44820.000000000007</v>
      </c>
      <c r="I28" s="46">
        <f t="shared" si="7"/>
        <v>44820.000000000007</v>
      </c>
    </row>
    <row r="29" spans="2:9" x14ac:dyDescent="0.25">
      <c r="B29" s="36" t="s">
        <v>69</v>
      </c>
      <c r="C29" s="44">
        <f>+C20/10*19</f>
        <v>283100</v>
      </c>
      <c r="D29" s="45">
        <f>+D20/10*19</f>
        <v>315400</v>
      </c>
      <c r="E29" s="46">
        <f>+E20/10*19</f>
        <v>47310.000000000007</v>
      </c>
      <c r="F29" s="46">
        <f t="shared" ref="F29:I29" si="8">+F20/10*19</f>
        <v>47310.000000000007</v>
      </c>
      <c r="G29" s="46">
        <f t="shared" si="8"/>
        <v>47310.000000000007</v>
      </c>
      <c r="H29" s="46">
        <f t="shared" si="8"/>
        <v>47310.000000000007</v>
      </c>
      <c r="I29" s="46">
        <f t="shared" si="8"/>
        <v>47310.000000000007</v>
      </c>
    </row>
    <row r="30" spans="2:9" x14ac:dyDescent="0.25">
      <c r="B30" s="36" t="s">
        <v>70</v>
      </c>
      <c r="C30" s="44">
        <f>+C20/10*20</f>
        <v>298000</v>
      </c>
      <c r="D30" s="45">
        <f>+D20/10*20</f>
        <v>332000</v>
      </c>
      <c r="E30" s="46">
        <f>+E20/10*20</f>
        <v>49800.000000000007</v>
      </c>
      <c r="F30" s="46">
        <f t="shared" ref="F30:I30" si="9">+F20/10*20</f>
        <v>49800.000000000007</v>
      </c>
      <c r="G30" s="46">
        <f t="shared" si="9"/>
        <v>49800.000000000007</v>
      </c>
      <c r="H30" s="46">
        <f t="shared" si="9"/>
        <v>49800.000000000007</v>
      </c>
      <c r="I30" s="46">
        <f t="shared" si="9"/>
        <v>49800.000000000007</v>
      </c>
    </row>
  </sheetData>
  <mergeCells count="1">
    <mergeCell ref="C17:D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Áhorfspunktar</vt:lpstr>
      <vt:lpstr>Áhorfspunktar 12-80</vt:lpstr>
      <vt:lpstr>Áhorfspunktar 18-59</vt:lpstr>
      <vt:lpstr>Áhorfspunktar 16-35</vt:lpstr>
      <vt:lpstr>Áhorfspunktar 25-59 konur</vt:lpstr>
      <vt:lpstr>Áhorfspunktar 25-59 karlar</vt:lpstr>
      <vt:lpstr>Sekúnduverðskrá</vt:lpstr>
      <vt:lpstr>Áhorfspunktar - verðskrá</vt:lpstr>
      <vt:lpstr>Premium - verðskrá</vt:lpstr>
      <vt:lpstr>Áhorfsflokkar</vt:lpstr>
      <vt:lpstr>Áhorfspunktar!Print_Area</vt:lpstr>
      <vt:lpstr>'Áhorfspunktar - verðskrá'!Print_Area</vt:lpstr>
      <vt:lpstr>'Áhorfspunktar 12-80'!Print_Area</vt:lpstr>
      <vt:lpstr>'Áhorfspunktar 16-35'!Print_Area</vt:lpstr>
      <vt:lpstr>'Áhorfspunktar 18-59'!Print_Area</vt:lpstr>
      <vt:lpstr>'Áhorfspunktar 25-59 karlar'!Print_Area</vt:lpstr>
      <vt:lpstr>'Áhorfspunktar 25-59 konur'!Print_Area</vt:lpstr>
      <vt:lpstr>'Premium - verðskrá'!Print_Area</vt:lpstr>
      <vt:lpstr>Sekúnduverðskrá!Print_Area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Dagskrá</dc:title>
  <dc:creator>Kári Jónsson</dc:creator>
  <cp:lastModifiedBy>Kári Jónsson</cp:lastModifiedBy>
  <cp:lastPrinted>2017-06-23T14:51:03Z</cp:lastPrinted>
  <dcterms:created xsi:type="dcterms:W3CDTF">2013-03-11T16:12:20Z</dcterms:created>
  <dcterms:modified xsi:type="dcterms:W3CDTF">2017-06-23T15:01:19Z</dcterms:modified>
</cp:coreProperties>
</file>